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edeleon\Desktop\"/>
    </mc:Choice>
  </mc:AlternateContent>
  <bookViews>
    <workbookView xWindow="-120" yWindow="-120" windowWidth="29040" windowHeight="15840" tabRatio="802"/>
  </bookViews>
  <sheets>
    <sheet name="BLANK BOQ" sheetId="42" r:id="rId1"/>
  </sheets>
  <definedNames>
    <definedName name="ee" localSheetId="0">#REF!</definedName>
    <definedName name="ee">#REF!</definedName>
    <definedName name="Excel_BuiltIn_Print_Titles_1" localSheetId="0">'BLANK BOQ'!$A$5:$IT$10</definedName>
    <definedName name="Excel_BuiltIn_Print_Titles_1">#REF!</definedName>
    <definedName name="Excel_BuiltIn_Print_Titles_1_1" localSheetId="0">'BLANK BOQ'!$A$5:$IR$10</definedName>
    <definedName name="Excel_BuiltIn_Print_Titles_1_1">#REF!</definedName>
    <definedName name="_xlnm.Print_Area" localSheetId="0">'BLANK BOQ'!$A$1:$S$54</definedName>
    <definedName name="_xlnm.Print_Titles" localSheetId="0">'BLANK BOQ'!$5:$10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42" l="1"/>
  <c r="O44" i="42" s="1"/>
  <c r="K43" i="42"/>
  <c r="K42" i="42"/>
  <c r="O42" i="42" s="1"/>
  <c r="K41" i="42"/>
  <c r="K39" i="42"/>
  <c r="K37" i="42"/>
  <c r="K36" i="42"/>
  <c r="K34" i="42"/>
  <c r="K32" i="42"/>
  <c r="K31" i="42"/>
  <c r="K30" i="42"/>
  <c r="K29" i="42"/>
  <c r="O29" i="42" s="1"/>
  <c r="K28" i="42"/>
  <c r="K27" i="42"/>
  <c r="K26" i="42"/>
  <c r="O26" i="42" s="1"/>
  <c r="K25" i="42"/>
  <c r="K24" i="42"/>
  <c r="K20" i="42"/>
  <c r="O20" i="42" s="1"/>
  <c r="K19" i="42"/>
  <c r="K17" i="42"/>
  <c r="K14" i="42"/>
  <c r="O14" i="42" s="1"/>
  <c r="L42" i="42"/>
  <c r="M39" i="42"/>
  <c r="M37" i="42"/>
  <c r="L37" i="42"/>
  <c r="O32" i="42"/>
  <c r="M32" i="42"/>
  <c r="L32" i="42"/>
  <c r="M29" i="42"/>
  <c r="L29" i="42"/>
  <c r="M42" i="42" l="1"/>
  <c r="L26" i="42"/>
  <c r="M26" i="42"/>
  <c r="K13" i="42"/>
  <c r="O13" i="42" s="1"/>
  <c r="L20" i="42"/>
  <c r="M20" i="42"/>
  <c r="M14" i="42"/>
  <c r="P30" i="42"/>
  <c r="P29" i="42"/>
  <c r="Q29" i="42" s="1"/>
  <c r="R29" i="42" s="1"/>
  <c r="S29" i="42" s="1"/>
  <c r="P32" i="42"/>
  <c r="Q32" i="42" s="1"/>
  <c r="R32" i="42" s="1"/>
  <c r="S32" i="42" s="1"/>
  <c r="O37" i="42"/>
  <c r="P37" i="42" s="1"/>
  <c r="M17" i="42"/>
  <c r="L30" i="42"/>
  <c r="L34" i="42"/>
  <c r="M24" i="42"/>
  <c r="L39" i="42"/>
  <c r="O24" i="42"/>
  <c r="P24" i="42" s="1"/>
  <c r="O34" i="42"/>
  <c r="P34" i="42"/>
  <c r="O19" i="42"/>
  <c r="M25" i="42"/>
  <c r="M28" i="42"/>
  <c r="M31" i="42"/>
  <c r="L36" i="42"/>
  <c r="L41" i="42"/>
  <c r="M44" i="42"/>
  <c r="P14" i="42"/>
  <c r="Q14" i="42" s="1"/>
  <c r="R14" i="42" s="1"/>
  <c r="S14" i="42" s="1"/>
  <c r="P20" i="42"/>
  <c r="Q20" i="42" s="1"/>
  <c r="R20" i="42" s="1"/>
  <c r="S20" i="42" s="1"/>
  <c r="L17" i="42"/>
  <c r="L24" i="42"/>
  <c r="M27" i="42"/>
  <c r="M34" i="42"/>
  <c r="O27" i="42"/>
  <c r="M43" i="42"/>
  <c r="P27" i="42"/>
  <c r="O39" i="42"/>
  <c r="P39" i="42"/>
  <c r="O25" i="42"/>
  <c r="M36" i="42"/>
  <c r="P25" i="42"/>
  <c r="P31" i="42"/>
  <c r="O36" i="42"/>
  <c r="O41" i="42"/>
  <c r="P44" i="42"/>
  <c r="Q44" i="42" s="1"/>
  <c r="R44" i="42" s="1"/>
  <c r="S44" i="42" s="1"/>
  <c r="P36" i="42"/>
  <c r="P26" i="42"/>
  <c r="Q26" i="42" s="1"/>
  <c r="R26" i="42" s="1"/>
  <c r="S26" i="42" s="1"/>
  <c r="P42" i="42"/>
  <c r="Q42" i="42" s="1"/>
  <c r="R42" i="42" s="1"/>
  <c r="S42" i="42" s="1"/>
  <c r="L27" i="42"/>
  <c r="O17" i="42"/>
  <c r="M30" i="42"/>
  <c r="L43" i="42"/>
  <c r="O30" i="42"/>
  <c r="O43" i="42"/>
  <c r="P43" i="42"/>
  <c r="L19" i="42"/>
  <c r="M19" i="42"/>
  <c r="L25" i="42"/>
  <c r="L28" i="42"/>
  <c r="L31" i="42"/>
  <c r="O28" i="42"/>
  <c r="P28" i="42" s="1"/>
  <c r="O31" i="42"/>
  <c r="M41" i="42"/>
  <c r="Q17" i="42" l="1"/>
  <c r="R17" i="42" s="1"/>
  <c r="P41" i="42"/>
  <c r="Q41" i="42" s="1"/>
  <c r="R41" i="42" s="1"/>
  <c r="S41" i="42" s="1"/>
  <c r="Q36" i="42"/>
  <c r="R36" i="42" s="1"/>
  <c r="S36" i="42" s="1"/>
  <c r="P19" i="42"/>
  <c r="Q19" i="42" s="1"/>
  <c r="R19" i="42" s="1"/>
  <c r="S19" i="42" s="1"/>
  <c r="Q31" i="42"/>
  <c r="R31" i="42" s="1"/>
  <c r="S31" i="42" s="1"/>
  <c r="Q28" i="42"/>
  <c r="R28" i="42" s="1"/>
  <c r="S28" i="42" s="1"/>
  <c r="Q25" i="42"/>
  <c r="R25" i="42" s="1"/>
  <c r="S25" i="42" s="1"/>
  <c r="Q34" i="42"/>
  <c r="R34" i="42" s="1"/>
  <c r="S34" i="42" s="1"/>
  <c r="T34" i="42" s="1"/>
  <c r="Q24" i="42"/>
  <c r="R24" i="42" s="1"/>
  <c r="P13" i="42"/>
  <c r="Q13" i="42" s="1"/>
  <c r="R13" i="42" s="1"/>
  <c r="Q39" i="42"/>
  <c r="R39" i="42" s="1"/>
  <c r="S39" i="42" s="1"/>
  <c r="Q43" i="42"/>
  <c r="R43" i="42" s="1"/>
  <c r="S43" i="42" s="1"/>
  <c r="Q27" i="42"/>
  <c r="R27" i="42" s="1"/>
  <c r="S27" i="42" s="1"/>
  <c r="Q30" i="42"/>
  <c r="R30" i="42" s="1"/>
  <c r="S30" i="42" s="1"/>
  <c r="Q37" i="42"/>
  <c r="R37" i="42" s="1"/>
  <c r="S37" i="42" s="1"/>
  <c r="P17" i="42"/>
  <c r="S13" i="42" l="1"/>
  <c r="R15" i="42"/>
  <c r="S17" i="42"/>
  <c r="R21" i="42"/>
  <c r="R45" i="42"/>
  <c r="S24" i="42"/>
  <c r="R46" i="42" l="1"/>
  <c r="R47" i="42" s="1"/>
</calcChain>
</file>

<file path=xl/sharedStrings.xml><?xml version="1.0" encoding="utf-8"?>
<sst xmlns="http://schemas.openxmlformats.org/spreadsheetml/2006/main" count="108" uniqueCount="85">
  <si>
    <t xml:space="preserve">Project Name </t>
  </si>
  <si>
    <t>Project Location</t>
  </si>
  <si>
    <t>DESCRIPTION</t>
  </si>
  <si>
    <t>UNIT</t>
  </si>
  <si>
    <t>MARK-UP</t>
  </si>
  <si>
    <t>TOTAL MARK-UP</t>
  </si>
  <si>
    <t>VAT</t>
  </si>
  <si>
    <t>OCM</t>
  </si>
  <si>
    <t>PROFIT</t>
  </si>
  <si>
    <t>%</t>
  </si>
  <si>
    <t>VALUE</t>
  </si>
  <si>
    <t>lot</t>
  </si>
  <si>
    <t>Health and safety</t>
  </si>
  <si>
    <t>1.5m length each</t>
  </si>
  <si>
    <t>1.2m length each</t>
  </si>
  <si>
    <t>Prepared by:</t>
  </si>
  <si>
    <t>TV Monitor (32'' LED, HDMI input))</t>
  </si>
  <si>
    <t>ELECTRONIC SAFETY AND SECURITY</t>
  </si>
  <si>
    <t>CCTV surveilance system and accessories</t>
  </si>
  <si>
    <t>Wires and cables</t>
  </si>
  <si>
    <t>Conduits, pipes and fittings</t>
  </si>
  <si>
    <t>Boxes, pullboxes and wire gutter</t>
  </si>
  <si>
    <t>Other item of work necessary to complete the intent of the plan and specs (specify):</t>
  </si>
  <si>
    <t>General cleaning/hauling of debris</t>
  </si>
  <si>
    <t>2.2.1</t>
  </si>
  <si>
    <t>-</t>
  </si>
  <si>
    <t>units</t>
  </si>
  <si>
    <t>Junction box with cover</t>
  </si>
  <si>
    <t>box</t>
  </si>
  <si>
    <t>pcs</t>
  </si>
  <si>
    <t>ITEM</t>
  </si>
  <si>
    <t>QTY</t>
  </si>
  <si>
    <t>TOTAL INDIRECT COST</t>
  </si>
  <si>
    <t>TOTAL COST</t>
  </si>
  <si>
    <t>UNIT COST</t>
  </si>
  <si>
    <t>sub-total</t>
  </si>
  <si>
    <t xml:space="preserve">TOTAL COST </t>
  </si>
  <si>
    <t>Mobilization/demobilization</t>
  </si>
  <si>
    <t>GENERAL REQUIREMENTS</t>
  </si>
  <si>
    <t>- Consumables (RJ45 connector, tagging, tire wire, etc.)</t>
  </si>
  <si>
    <t>3.1.1</t>
  </si>
  <si>
    <t>3.1.2</t>
  </si>
  <si>
    <t>3.1.3</t>
  </si>
  <si>
    <t>3.1.4</t>
  </si>
  <si>
    <t>3.1.5</t>
  </si>
  <si>
    <t>3.1.6</t>
  </si>
  <si>
    <t>3.2.1</t>
  </si>
  <si>
    <t>3.3.1</t>
  </si>
  <si>
    <t>3.3.2</t>
  </si>
  <si>
    <t>3.4.1</t>
  </si>
  <si>
    <t>&lt; APP</t>
  </si>
  <si>
    <r>
      <t xml:space="preserve">Checking: </t>
    </r>
    <r>
      <rPr>
        <sz val="11"/>
        <rFont val="Arial"/>
        <family val="2"/>
      </rPr>
      <t>Proposed ABC with 10% VO allocation</t>
    </r>
  </si>
  <si>
    <t>IP CCTV Camera (5MP) Dome-type</t>
  </si>
  <si>
    <t>IP CCTV Camera (5MP) Bullet-type</t>
  </si>
  <si>
    <t xml:space="preserve">Power supply </t>
  </si>
  <si>
    <t>NOTE 1:</t>
  </si>
  <si>
    <t>THE BID DRAWINGS &amp; THE BOQ FORMS ARE PART OF THE CONTRACT. IT IS THE RESPONSIBILITY OF THE BIDDER TO INDICATE/INCLUDE IN THIS BOQ, WORK ITEMS SHOWN IN THE BID DRAWINGS THAT ARE NOT INDICATED IN THIS BOQ. IN CASES THIS WILL NOT BE REFLECTED IN THE</t>
  </si>
  <si>
    <t>BOQ, WORK ITEM INDICATED IN THE BID DRAWINGS SHALL BE IMPLEMENTED AT NO ADDITIONAL COST TO DBP, AS BID DRAWINGS FORM PART OF THE CONTRACT. ADDITIONAL COST WILL ONLY BE ENDORSED IF THIS IS NOT PART OF THE BID DRAWINGS.</t>
  </si>
  <si>
    <t>NOTE 2:</t>
  </si>
  <si>
    <t>SUBMIT ALL SAMPLES FOR APPROVAL OF THE DBP. NO PURCHASE &amp; INSTALLATION TO BE DONE WITHOUT DBP'S APPROVAL.</t>
  </si>
  <si>
    <t>Designation:</t>
  </si>
  <si>
    <t>Date:</t>
  </si>
  <si>
    <t>PoE Switch (32-port with 4 PoE Ports)</t>
  </si>
  <si>
    <t>3.1.7</t>
  </si>
  <si>
    <t>SITE CONDITIONS</t>
  </si>
  <si>
    <t>unit</t>
  </si>
  <si>
    <t>mts</t>
  </si>
  <si>
    <t>- Mounting termination, testing, commissioning and programming</t>
  </si>
  <si>
    <t>8TB HDD</t>
  </si>
  <si>
    <t>Network Video Recorder (32-channel NVR)</t>
  </si>
  <si>
    <t xml:space="preserve">4-pairs CAT5e UTP cable </t>
  </si>
  <si>
    <t>3/4" dia. PVC pipe including adapter and locknut</t>
  </si>
  <si>
    <t>1/2" dia. Flexible PVC pipe including connectors</t>
  </si>
  <si>
    <t>CCTV SURVEILLANCE SYSTEM</t>
  </si>
  <si>
    <t>2.2.2</t>
  </si>
  <si>
    <t>Dismantling of existing cctv system</t>
  </si>
  <si>
    <t xml:space="preserve">- 1KVA, Uninterruptible Power Supply (UPS) </t>
  </si>
  <si>
    <t>- Duplex universal outlet, 3-prong with grounding (tap to the nearest existing power circuit line)</t>
  </si>
  <si>
    <t>Data server cabinet (9U)</t>
  </si>
  <si>
    <t>3.1.8</t>
  </si>
  <si>
    <t>Chipping works/restoration of affected finishes</t>
  </si>
  <si>
    <t>ESTIMATED
DIRECT COST (LABOR &amp; MATL'S)</t>
  </si>
  <si>
    <t>3.1.9</t>
  </si>
  <si>
    <t>Power distribution unit extension cord (6 gang metal/plastic fit in data cabinet)</t>
  </si>
  <si>
    <t>DBP LAL - LO SOLOMON HOTEL, BRGY. MAGAPIT, LAL-LO CAGAYAN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</si>
</sst>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 #,##0_);_(* \(#,##0\);_(* &quot;-&quot;_);_(@_)"/>
    <numFmt numFmtId="165" formatCode="_(&quot;$&quot;* #,##0.00_);_(&quot;$&quot;* \(#,##0.00\);_(&quot;$&quot;* &quot;-&quot;??_);_(@_)"/>
    <numFmt numFmtId="166" formatCode="_(* #,##0.00_);_(* \(#,##0.00\);_(* &quot;-&quot;??_);_(@_)"/>
    <numFmt numFmtId="167" formatCode="_(* #,##0.00_);_(* \(#,##0.00\);_(* \-??_);_(@_)"/>
    <numFmt numFmtId="168" formatCode="_(* #,##0_);_(* \(#,##0\);_(* \-_);_(@_)"/>
    <numFmt numFmtId="169" formatCode="0.00_)"/>
    <numFmt numFmtId="170" formatCode="#,##0.0_);[Red]\(#,##0.0\)"/>
    <numFmt numFmtId="171" formatCode="#,##0.0_);\(#,##0.0\)"/>
    <numFmt numFmtId="172" formatCode="0.0"/>
  </numFmts>
  <fonts count="44">
    <font>
      <sz val="10"/>
      <name val="Dutch801 Rm BT"/>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Dutch801 Rm BT"/>
      <family val="1"/>
    </font>
    <font>
      <sz val="10"/>
      <name val="Dutch801 Rm BT"/>
      <family val="1"/>
    </font>
    <font>
      <sz val="10"/>
      <name val="Dutch801 Rm BT"/>
      <family val="1"/>
    </font>
    <font>
      <sz val="8"/>
      <name val="Arial"/>
      <family val="2"/>
    </font>
    <font>
      <b/>
      <i/>
      <sz val="16"/>
      <name val="Helv"/>
    </font>
    <font>
      <sz val="10"/>
      <name val="Arial"/>
      <family val="2"/>
    </font>
    <font>
      <b/>
      <sz val="14"/>
      <name val="Arial"/>
      <family val="2"/>
    </font>
    <font>
      <b/>
      <sz val="14"/>
      <color rgb="FFFF0000"/>
      <name val="Arial"/>
      <family val="2"/>
    </font>
    <font>
      <sz val="14"/>
      <name val="Arial"/>
      <family val="2"/>
    </font>
    <font>
      <sz val="12"/>
      <name val="Arial"/>
      <family val="2"/>
    </font>
    <font>
      <sz val="12"/>
      <color rgb="FFFF0000"/>
      <name val="Arial"/>
      <family val="2"/>
    </font>
    <font>
      <b/>
      <sz val="12"/>
      <name val="Arial"/>
      <family val="2"/>
    </font>
    <font>
      <b/>
      <sz val="11"/>
      <name val="Arial"/>
      <family val="2"/>
    </font>
    <font>
      <b/>
      <sz val="12"/>
      <color rgb="FFFF0000"/>
      <name val="Arial"/>
      <family val="2"/>
    </font>
    <font>
      <sz val="11"/>
      <name val="Arial"/>
      <family val="2"/>
    </font>
    <font>
      <u/>
      <sz val="12"/>
      <name val="Arial"/>
      <family val="2"/>
    </font>
    <font>
      <u/>
      <sz val="12"/>
      <color rgb="FFFF0000"/>
      <name val="Arial"/>
      <family val="2"/>
    </font>
    <font>
      <u/>
      <sz val="14"/>
      <name val="Arial"/>
      <family val="2"/>
    </font>
    <font>
      <b/>
      <sz val="11"/>
      <color rgb="FFFF0000"/>
      <name val="Arial"/>
      <family val="2"/>
    </font>
    <font>
      <sz val="11"/>
      <color rgb="FFFF0000"/>
      <name val="Arial"/>
      <family val="2"/>
    </font>
    <font>
      <b/>
      <i/>
      <sz val="11"/>
      <name val="Arial"/>
      <family val="2"/>
    </font>
    <font>
      <b/>
      <i/>
      <sz val="11"/>
      <color rgb="FFFF0000"/>
      <name val="Arial"/>
      <family val="2"/>
    </font>
    <font>
      <b/>
      <sz val="11"/>
      <color theme="1"/>
      <name val="Arial Black"/>
      <family val="2"/>
    </font>
    <font>
      <sz val="11"/>
      <color theme="1"/>
      <name val="Arial"/>
      <family val="2"/>
    </font>
    <font>
      <i/>
      <sz val="11"/>
      <name val="Arial"/>
      <family val="2"/>
    </font>
    <font>
      <b/>
      <sz val="10"/>
      <name val="Arial"/>
      <family val="2"/>
    </font>
    <font>
      <sz val="10"/>
      <color rgb="FF000000"/>
      <name val="Times New Roman"/>
      <family val="1"/>
    </font>
    <font>
      <b/>
      <sz val="11"/>
      <name val="Arial Black"/>
      <family val="2"/>
    </font>
    <font>
      <b/>
      <u/>
      <sz val="1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2"/>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thin">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s>
  <cellStyleXfs count="5932">
    <xf numFmtId="0" fontId="0" fillId="0" borderId="0"/>
    <xf numFmtId="167" fontId="15" fillId="0" borderId="0" applyFill="0" applyBorder="0" applyAlignment="0" applyProtection="0"/>
    <xf numFmtId="9" fontId="15" fillId="0" borderId="0" applyFill="0" applyBorder="0" applyAlignment="0" applyProtection="0"/>
    <xf numFmtId="0" fontId="16" fillId="0" borderId="0">
      <alignment vertical="center"/>
    </xf>
    <xf numFmtId="168" fontId="15" fillId="0" borderId="0">
      <protection locked="0"/>
    </xf>
    <xf numFmtId="167" fontId="15" fillId="0" borderId="0" applyFill="0" applyBorder="0" applyAlignment="0" applyProtection="0"/>
    <xf numFmtId="167" fontId="15" fillId="0" borderId="0">
      <protection locked="0"/>
    </xf>
    <xf numFmtId="166" fontId="14" fillId="0" borderId="0" applyFont="0" applyFill="0" applyBorder="0" applyAlignment="0" applyProtection="0"/>
    <xf numFmtId="167" fontId="15" fillId="0" borderId="0" applyFill="0" applyBorder="0" applyAlignment="0" applyProtection="0"/>
    <xf numFmtId="0" fontId="14" fillId="0" borderId="0"/>
    <xf numFmtId="9" fontId="15" fillId="0" borderId="0">
      <protection locked="0"/>
    </xf>
    <xf numFmtId="0" fontId="13" fillId="0" borderId="0"/>
    <xf numFmtId="166" fontId="13" fillId="0" borderId="0" applyFont="0" applyFill="0" applyBorder="0" applyAlignment="0" applyProtection="0"/>
    <xf numFmtId="0" fontId="12" fillId="0" borderId="0"/>
    <xf numFmtId="166" fontId="12" fillId="0" borderId="0" applyFont="0" applyFill="0" applyBorder="0" applyAlignment="0" applyProtection="0"/>
    <xf numFmtId="166" fontId="12" fillId="0" borderId="0" applyFont="0" applyFill="0" applyBorder="0" applyAlignment="0" applyProtection="0"/>
    <xf numFmtId="0" fontId="12" fillId="0" borderId="0"/>
    <xf numFmtId="0" fontId="12" fillId="0" borderId="0"/>
    <xf numFmtId="0" fontId="11" fillId="0" borderId="0"/>
    <xf numFmtId="166" fontId="11" fillId="0" borderId="0" applyFont="0" applyFill="0" applyBorder="0" applyAlignment="0" applyProtection="0"/>
    <xf numFmtId="0" fontId="11"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166" fontId="11" fillId="0" borderId="0" applyFont="0" applyFill="0" applyBorder="0" applyAlignment="0" applyProtection="0"/>
    <xf numFmtId="0" fontId="11" fillId="0" borderId="0"/>
    <xf numFmtId="0" fontId="11" fillId="0" borderId="0"/>
    <xf numFmtId="166" fontId="11" fillId="0" borderId="0" applyFont="0" applyFill="0" applyBorder="0" applyAlignment="0" applyProtection="0"/>
    <xf numFmtId="0" fontId="11" fillId="0" borderId="0"/>
    <xf numFmtId="166" fontId="11" fillId="0" borderId="0" applyFont="0" applyFill="0" applyBorder="0" applyAlignment="0" applyProtection="0"/>
    <xf numFmtId="166" fontId="11" fillId="0" borderId="0" applyFont="0" applyFill="0" applyBorder="0" applyAlignment="0" applyProtection="0"/>
    <xf numFmtId="0" fontId="11" fillId="0" borderId="0"/>
    <xf numFmtId="0" fontId="11"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7" fillId="0" borderId="0">
      <alignment vertical="center"/>
    </xf>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0" fontId="15" fillId="0" borderId="0"/>
    <xf numFmtId="167" fontId="15" fillId="0" borderId="0" applyFill="0" applyBorder="0" applyAlignment="0" applyProtection="0"/>
    <xf numFmtId="9" fontId="15" fillId="0" borderId="0" applyFill="0" applyBorder="0" applyAlignment="0" applyProtection="0"/>
    <xf numFmtId="167" fontId="15" fillId="0" borderId="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8" fontId="15" fillId="0" borderId="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5" fontId="15" fillId="0" borderId="0" applyFont="0" applyFill="0" applyBorder="0" applyAlignment="0" applyProtection="0"/>
    <xf numFmtId="167" fontId="15" fillId="0" borderId="0" applyFill="0" applyBorder="0" applyAlignment="0" applyProtection="0"/>
    <xf numFmtId="0" fontId="10" fillId="0" borderId="0"/>
    <xf numFmtId="166" fontId="10" fillId="0" borderId="0" applyFont="0" applyFill="0" applyBorder="0" applyAlignment="0" applyProtection="0"/>
    <xf numFmtId="167" fontId="15" fillId="0" borderId="0" applyFill="0" applyBorder="0" applyAlignment="0" applyProtection="0"/>
    <xf numFmtId="0" fontId="10" fillId="0" borderId="0"/>
    <xf numFmtId="167" fontId="15" fillId="0" borderId="0" applyFill="0" applyBorder="0" applyAlignment="0" applyProtection="0"/>
    <xf numFmtId="167" fontId="15" fillId="0" borderId="0" applyFill="0" applyBorder="0" applyAlignment="0" applyProtection="0"/>
    <xf numFmtId="167" fontId="15" fillId="0" borderId="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9" fillId="0" borderId="0"/>
    <xf numFmtId="166"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7" fontId="15" fillId="0" borderId="0">
      <protection locked="0"/>
    </xf>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38" fontId="18" fillId="2" borderId="0" applyNumberFormat="0" applyBorder="0" applyAlignment="0" applyProtection="0"/>
    <xf numFmtId="10" fontId="18" fillId="3" borderId="1" applyNumberFormat="0" applyBorder="0" applyAlignment="0" applyProtection="0"/>
    <xf numFmtId="169"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2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0" fontId="20" fillId="0" borderId="0" applyFont="0" applyFill="0" applyBorder="0" applyAlignment="0" applyProtection="0"/>
    <xf numFmtId="171" fontId="20" fillId="0" borderId="0" applyFont="0" applyFill="0" applyBorder="0" applyAlignment="0" applyProtection="0"/>
    <xf numFmtId="0" fontId="8" fillId="0" borderId="0"/>
    <xf numFmtId="166"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15" fillId="0" borderId="0"/>
    <xf numFmtId="0" fontId="8" fillId="0" borderId="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15" fillId="0" borderId="0"/>
    <xf numFmtId="0" fontId="6" fillId="0" borderId="0"/>
    <xf numFmtId="166" fontId="6" fillId="0" borderId="0" applyFont="0" applyFill="0" applyBorder="0" applyAlignment="0" applyProtection="0"/>
    <xf numFmtId="0" fontId="5" fillId="0" borderId="0"/>
    <xf numFmtId="0" fontId="5" fillId="0" borderId="0"/>
    <xf numFmtId="167" fontId="15" fillId="0" borderId="0" applyFill="0" applyBorder="0" applyAlignment="0" applyProtection="0"/>
    <xf numFmtId="0" fontId="20" fillId="0" borderId="0"/>
    <xf numFmtId="0" fontId="4" fillId="0" borderId="0"/>
    <xf numFmtId="0" fontId="4"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15" fillId="0" borderId="0">
      <alignment vertical="center"/>
    </xf>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41" fillId="0" borderId="0"/>
    <xf numFmtId="166"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41" fillId="0" borderId="0" applyFont="0" applyFill="0" applyBorder="0" applyAlignment="0" applyProtection="0"/>
    <xf numFmtId="9" fontId="41" fillId="0" borderId="0" applyFont="0" applyFill="0" applyBorder="0" applyAlignment="0" applyProtection="0"/>
  </cellStyleXfs>
  <cellXfs count="195">
    <xf numFmtId="0" fontId="0" fillId="0" borderId="0" xfId="0"/>
    <xf numFmtId="0" fontId="22" fillId="4" borderId="0" xfId="0" applyFont="1" applyFill="1" applyAlignment="1">
      <alignment horizontal="center" vertical="center"/>
    </xf>
    <xf numFmtId="0" fontId="24" fillId="0" borderId="0" xfId="0" applyFont="1" applyAlignment="1">
      <alignment horizontal="center" vertical="center"/>
    </xf>
    <xf numFmtId="0" fontId="34" fillId="0" borderId="0" xfId="0" applyFont="1" applyAlignment="1">
      <alignment horizontal="center" vertical="center"/>
    </xf>
    <xf numFmtId="0" fontId="23" fillId="4" borderId="0" xfId="0" applyFont="1" applyFill="1" applyAlignment="1">
      <alignment vertical="center"/>
    </xf>
    <xf numFmtId="0" fontId="24" fillId="4" borderId="0" xfId="0" applyFont="1" applyFill="1" applyAlignment="1">
      <alignment vertical="center"/>
    </xf>
    <xf numFmtId="167" fontId="24" fillId="4" borderId="0" xfId="1" applyFont="1" applyFill="1" applyAlignment="1">
      <alignment vertical="center"/>
    </xf>
    <xf numFmtId="4" fontId="24" fillId="4" borderId="0" xfId="0" applyNumberFormat="1" applyFont="1" applyFill="1" applyAlignment="1">
      <alignment vertical="center"/>
    </xf>
    <xf numFmtId="0" fontId="29" fillId="0" borderId="0" xfId="0" applyFont="1" applyAlignment="1">
      <alignment vertical="center"/>
    </xf>
    <xf numFmtId="167" fontId="29" fillId="0" borderId="0" xfId="1" applyFont="1" applyAlignment="1">
      <alignment vertical="center"/>
    </xf>
    <xf numFmtId="0" fontId="33" fillId="0" borderId="0" xfId="0" applyFont="1" applyAlignment="1">
      <alignment horizontal="center" vertical="center" wrapText="1"/>
    </xf>
    <xf numFmtId="0" fontId="34" fillId="0" borderId="0" xfId="0" applyFont="1" applyAlignment="1">
      <alignment vertical="center"/>
    </xf>
    <xf numFmtId="0" fontId="33" fillId="6" borderId="0" xfId="0" applyFont="1" applyFill="1" applyAlignment="1">
      <alignment horizontal="center" vertical="center"/>
    </xf>
    <xf numFmtId="0" fontId="27" fillId="5" borderId="0" xfId="0" applyFont="1" applyFill="1" applyAlignment="1">
      <alignment vertical="center"/>
    </xf>
    <xf numFmtId="167" fontId="29" fillId="5" borderId="0" xfId="1" applyFont="1" applyFill="1" applyAlignment="1">
      <alignment vertical="center"/>
    </xf>
    <xf numFmtId="0" fontId="29" fillId="5" borderId="0" xfId="0" applyFont="1" applyFill="1" applyAlignment="1">
      <alignment vertical="center"/>
    </xf>
    <xf numFmtId="4" fontId="34" fillId="0" borderId="0" xfId="0" applyNumberFormat="1" applyFont="1" applyAlignment="1">
      <alignment vertical="center"/>
    </xf>
    <xf numFmtId="0" fontId="24" fillId="0" borderId="0" xfId="0" applyFont="1" applyAlignment="1">
      <alignment vertical="center"/>
    </xf>
    <xf numFmtId="167" fontId="24" fillId="0" borderId="0" xfId="1" applyFont="1" applyFill="1" applyAlignment="1">
      <alignment vertical="center"/>
    </xf>
    <xf numFmtId="0" fontId="29" fillId="7" borderId="0" xfId="0" applyFont="1" applyFill="1" applyAlignment="1">
      <alignment vertical="center"/>
    </xf>
    <xf numFmtId="0" fontId="24" fillId="7" borderId="0" xfId="0" applyFont="1" applyFill="1" applyAlignment="1">
      <alignment vertical="center"/>
    </xf>
    <xf numFmtId="10" fontId="20" fillId="7" borderId="0" xfId="2" applyNumberFormat="1" applyFont="1" applyFill="1" applyAlignment="1">
      <alignment vertical="center"/>
    </xf>
    <xf numFmtId="43" fontId="20" fillId="7" borderId="0" xfId="0" applyNumberFormat="1" applyFont="1" applyFill="1" applyAlignment="1">
      <alignment vertical="center"/>
    </xf>
    <xf numFmtId="4" fontId="29" fillId="0" borderId="0" xfId="0" applyNumberFormat="1" applyFont="1" applyAlignment="1">
      <alignment vertical="center"/>
    </xf>
    <xf numFmtId="166" fontId="34" fillId="0" borderId="0" xfId="0" applyNumberFormat="1" applyFont="1" applyAlignment="1">
      <alignment vertical="center"/>
    </xf>
    <xf numFmtId="0" fontId="20" fillId="0" borderId="0" xfId="0" applyFont="1" applyAlignment="1">
      <alignment vertical="center"/>
    </xf>
    <xf numFmtId="4" fontId="36" fillId="0" borderId="0" xfId="0" applyNumberFormat="1" applyFont="1" applyAlignment="1">
      <alignment vertical="center"/>
    </xf>
    <xf numFmtId="0" fontId="27" fillId="4" borderId="0" xfId="0" applyFont="1" applyFill="1" applyAlignment="1">
      <alignment horizontal="center" vertical="center"/>
    </xf>
    <xf numFmtId="0" fontId="29" fillId="4" borderId="0" xfId="0" applyFont="1" applyFill="1" applyAlignment="1">
      <alignment vertical="center"/>
    </xf>
    <xf numFmtId="4" fontId="29" fillId="4" borderId="0" xfId="0" applyNumberFormat="1" applyFont="1" applyFill="1" applyAlignment="1">
      <alignment horizontal="center" vertical="center"/>
    </xf>
    <xf numFmtId="0" fontId="29" fillId="4" borderId="0" xfId="0" applyFont="1" applyFill="1" applyAlignment="1">
      <alignment horizontal="left" vertical="center"/>
    </xf>
    <xf numFmtId="167" fontId="29" fillId="4" borderId="0" xfId="1" applyFont="1" applyFill="1" applyBorder="1" applyAlignment="1" applyProtection="1">
      <alignment horizontal="right" vertical="center"/>
    </xf>
    <xf numFmtId="4" fontId="29" fillId="4" borderId="0" xfId="0" applyNumberFormat="1" applyFont="1" applyFill="1" applyAlignment="1">
      <alignment vertical="center"/>
    </xf>
    <xf numFmtId="166" fontId="29" fillId="4" borderId="0" xfId="0" applyNumberFormat="1" applyFont="1" applyFill="1" applyAlignment="1">
      <alignment vertical="center"/>
    </xf>
    <xf numFmtId="167" fontId="29" fillId="0" borderId="0" xfId="1" applyFont="1" applyFill="1" applyBorder="1" applyAlignment="1" applyProtection="1">
      <alignment horizontal="right" vertical="center"/>
    </xf>
    <xf numFmtId="4" fontId="35" fillId="0" borderId="0" xfId="0" applyNumberFormat="1" applyFont="1" applyAlignment="1">
      <alignment vertical="center"/>
    </xf>
    <xf numFmtId="0" fontId="26" fillId="0" borderId="0" xfId="0" applyFont="1" applyAlignment="1">
      <alignment horizontal="center" vertical="center"/>
    </xf>
    <xf numFmtId="0" fontId="23" fillId="0" borderId="0" xfId="0" applyFont="1" applyAlignment="1">
      <alignment vertical="center"/>
    </xf>
    <xf numFmtId="167"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4" fontId="24" fillId="0" borderId="0" xfId="0" applyNumberFormat="1"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3" fontId="24" fillId="0" borderId="0" xfId="0" applyNumberFormat="1" applyFont="1" applyAlignment="1">
      <alignment horizontal="center" vertical="center"/>
    </xf>
    <xf numFmtId="4" fontId="24" fillId="0" borderId="0" xfId="0" applyNumberFormat="1" applyFont="1" applyAlignment="1">
      <alignment horizontal="right" vertical="center"/>
    </xf>
    <xf numFmtId="4" fontId="30" fillId="0" borderId="0" xfId="0" applyNumberFormat="1" applyFont="1" applyAlignment="1">
      <alignment vertical="center"/>
    </xf>
    <xf numFmtId="4" fontId="31" fillId="0" borderId="0" xfId="0" applyNumberFormat="1" applyFont="1" applyAlignment="1">
      <alignment vertical="center"/>
    </xf>
    <xf numFmtId="4" fontId="25" fillId="0" borderId="0" xfId="0" applyNumberFormat="1" applyFont="1" applyAlignment="1">
      <alignment vertical="center"/>
    </xf>
    <xf numFmtId="0" fontId="24" fillId="0" borderId="0" xfId="0" applyFont="1" applyAlignment="1">
      <alignment horizontal="right" vertical="center"/>
    </xf>
    <xf numFmtId="4" fontId="26" fillId="0" borderId="0" xfId="0" applyNumberFormat="1" applyFont="1" applyAlignment="1">
      <alignment vertical="center"/>
    </xf>
    <xf numFmtId="4" fontId="23" fillId="0" borderId="0" xfId="0" applyNumberFormat="1" applyFont="1" applyAlignment="1">
      <alignment vertical="center"/>
    </xf>
    <xf numFmtId="4" fontId="28" fillId="0" borderId="0" xfId="0" applyNumberFormat="1" applyFont="1" applyAlignment="1">
      <alignment vertical="center"/>
    </xf>
    <xf numFmtId="4" fontId="32" fillId="0" borderId="0" xfId="0" applyNumberFormat="1" applyFont="1" applyAlignment="1">
      <alignment vertical="center"/>
    </xf>
    <xf numFmtId="4" fontId="21" fillId="0" borderId="0" xfId="0" applyNumberFormat="1" applyFont="1" applyAlignment="1">
      <alignment vertical="center"/>
    </xf>
    <xf numFmtId="0" fontId="28" fillId="0" borderId="0" xfId="0" applyFont="1" applyAlignment="1">
      <alignment vertical="center"/>
    </xf>
    <xf numFmtId="0" fontId="29" fillId="0" borderId="1" xfId="0" applyFont="1" applyBorder="1" applyAlignment="1">
      <alignment horizontal="center" vertical="center"/>
    </xf>
    <xf numFmtId="0" fontId="29" fillId="0" borderId="1" xfId="0" applyFont="1" applyBorder="1" applyAlignment="1">
      <alignment vertical="center"/>
    </xf>
    <xf numFmtId="4" fontId="29" fillId="0" borderId="1" xfId="0" applyNumberFormat="1" applyFont="1" applyBorder="1" applyAlignment="1">
      <alignment horizontal="center" vertical="center"/>
    </xf>
    <xf numFmtId="4" fontId="29" fillId="0" borderId="1" xfId="0" applyNumberFormat="1" applyFont="1" applyBorder="1" applyAlignment="1">
      <alignment horizontal="right" vertical="center"/>
    </xf>
    <xf numFmtId="9" fontId="29" fillId="0" borderId="1" xfId="2" applyFont="1" applyFill="1" applyBorder="1" applyAlignment="1" applyProtection="1">
      <alignment horizontal="center" vertical="center"/>
    </xf>
    <xf numFmtId="4" fontId="29" fillId="0" borderId="1" xfId="0" applyNumberFormat="1" applyFont="1" applyBorder="1" applyAlignment="1">
      <alignment vertical="center"/>
    </xf>
    <xf numFmtId="0" fontId="29" fillId="0" borderId="5" xfId="0" applyFont="1" applyBorder="1" applyAlignment="1">
      <alignment horizontal="center" vertical="center"/>
    </xf>
    <xf numFmtId="4" fontId="33" fillId="0" borderId="0" xfId="0" applyNumberFormat="1" applyFont="1" applyAlignment="1">
      <alignment vertical="center"/>
    </xf>
    <xf numFmtId="0" fontId="27" fillId="7" borderId="0" xfId="0" applyFont="1" applyFill="1" applyAlignment="1">
      <alignment vertical="center"/>
    </xf>
    <xf numFmtId="0" fontId="26" fillId="7" borderId="0" xfId="0" applyFont="1" applyFill="1" applyAlignment="1">
      <alignment vertical="center"/>
    </xf>
    <xf numFmtId="10" fontId="40" fillId="7" borderId="0" xfId="2" applyNumberFormat="1" applyFont="1" applyFill="1" applyAlignment="1">
      <alignment vertical="center"/>
    </xf>
    <xf numFmtId="43" fontId="40" fillId="7" borderId="0" xfId="0" applyNumberFormat="1" applyFont="1" applyFill="1" applyAlignment="1">
      <alignment vertical="center"/>
    </xf>
    <xf numFmtId="0" fontId="27" fillId="0" borderId="0" xfId="0" applyFont="1" applyAlignment="1">
      <alignment horizontal="center" vertical="center"/>
    </xf>
    <xf numFmtId="3" fontId="29" fillId="0" borderId="0" xfId="0" applyNumberFormat="1" applyFont="1" applyAlignment="1">
      <alignment horizontal="center" vertical="center"/>
    </xf>
    <xf numFmtId="0" fontId="27" fillId="0" borderId="0" xfId="0" applyFont="1" applyAlignment="1">
      <alignment horizontal="right" vertical="center"/>
    </xf>
    <xf numFmtId="0" fontId="29" fillId="0" borderId="0" xfId="31" applyFont="1">
      <alignment vertical="center"/>
    </xf>
    <xf numFmtId="0" fontId="39" fillId="0" borderId="0" xfId="0" applyFont="1" applyAlignment="1">
      <alignment horizontal="right" vertical="center"/>
    </xf>
    <xf numFmtId="4" fontId="29" fillId="4" borderId="0" xfId="0" applyNumberFormat="1" applyFont="1" applyFill="1" applyAlignment="1">
      <alignment horizontal="left" vertical="center"/>
    </xf>
    <xf numFmtId="0" fontId="34" fillId="4" borderId="0" xfId="2982" applyFont="1" applyFill="1" applyAlignment="1">
      <alignment vertical="center" wrapText="1"/>
    </xf>
    <xf numFmtId="0" fontId="34" fillId="4" borderId="0" xfId="2982" applyFont="1" applyFill="1" applyAlignment="1">
      <alignment horizontal="left" vertical="top"/>
    </xf>
    <xf numFmtId="0" fontId="29" fillId="0" borderId="0" xfId="0" applyFont="1"/>
    <xf numFmtId="0" fontId="29" fillId="4" borderId="0" xfId="2982" applyFont="1" applyFill="1" applyAlignment="1">
      <alignment vertical="top" wrapText="1"/>
    </xf>
    <xf numFmtId="0" fontId="34" fillId="4" borderId="0" xfId="2982" applyFont="1" applyFill="1" applyAlignment="1">
      <alignment vertical="top"/>
    </xf>
    <xf numFmtId="0" fontId="34" fillId="4" borderId="0" xfId="2982" applyFont="1" applyFill="1" applyAlignment="1">
      <alignment vertical="top" wrapText="1"/>
    </xf>
    <xf numFmtId="0" fontId="27" fillId="0" borderId="0" xfId="0" applyFont="1" applyAlignment="1">
      <alignment horizontal="center"/>
    </xf>
    <xf numFmtId="0" fontId="27" fillId="0" borderId="6" xfId="0" applyFont="1" applyBorder="1" applyAlignment="1">
      <alignment horizontal="center"/>
    </xf>
    <xf numFmtId="0" fontId="29" fillId="0" borderId="6" xfId="0" applyFont="1" applyBorder="1"/>
    <xf numFmtId="4" fontId="29" fillId="4" borderId="0" xfId="0" applyNumberFormat="1" applyFont="1" applyFill="1" applyAlignment="1">
      <alignment horizontal="right" vertical="center"/>
    </xf>
    <xf numFmtId="0" fontId="29" fillId="4" borderId="1" xfId="0" applyFont="1" applyFill="1" applyBorder="1" applyAlignment="1">
      <alignment horizontal="center" vertical="center"/>
    </xf>
    <xf numFmtId="0" fontId="29" fillId="4" borderId="5" xfId="0" applyFont="1" applyFill="1" applyBorder="1" applyAlignment="1">
      <alignment horizontal="center" vertical="center"/>
    </xf>
    <xf numFmtId="4" fontId="29" fillId="4" borderId="1" xfId="0" applyNumberFormat="1" applyFont="1" applyFill="1" applyBorder="1" applyAlignment="1">
      <alignment horizontal="center" vertical="center"/>
    </xf>
    <xf numFmtId="4" fontId="29" fillId="4" borderId="1" xfId="0" applyNumberFormat="1" applyFont="1" applyFill="1" applyBorder="1" applyAlignment="1">
      <alignment vertical="center"/>
    </xf>
    <xf numFmtId="9" fontId="29" fillId="4" borderId="1" xfId="2" applyFont="1" applyFill="1" applyBorder="1" applyAlignment="1" applyProtection="1">
      <alignment horizontal="center" vertical="center"/>
    </xf>
    <xf numFmtId="4" fontId="34" fillId="4" borderId="0" xfId="0" applyNumberFormat="1" applyFont="1" applyFill="1" applyAlignment="1">
      <alignment vertical="center"/>
    </xf>
    <xf numFmtId="166" fontId="29" fillId="4" borderId="7" xfId="0" applyNumberFormat="1" applyFont="1" applyFill="1" applyBorder="1" applyAlignment="1">
      <alignment horizontal="center" vertical="center"/>
    </xf>
    <xf numFmtId="4" fontId="29" fillId="4" borderId="7" xfId="0" applyNumberFormat="1" applyFont="1" applyFill="1" applyBorder="1" applyAlignment="1">
      <alignment vertical="center"/>
    </xf>
    <xf numFmtId="0" fontId="27" fillId="0" borderId="8" xfId="0" applyFont="1" applyBorder="1" applyAlignment="1">
      <alignment horizontal="center" vertical="center"/>
    </xf>
    <xf numFmtId="4" fontId="29" fillId="0" borderId="9" xfId="0" applyNumberFormat="1" applyFont="1" applyBorder="1" applyAlignment="1">
      <alignment horizontal="center" vertical="center"/>
    </xf>
    <xf numFmtId="0" fontId="29" fillId="0" borderId="9" xfId="0" applyFont="1" applyBorder="1" applyAlignment="1">
      <alignment horizontal="center" vertical="center"/>
    </xf>
    <xf numFmtId="4" fontId="29" fillId="0" borderId="9" xfId="0" applyNumberFormat="1" applyFont="1" applyBorder="1" applyAlignment="1">
      <alignment vertical="center"/>
    </xf>
    <xf numFmtId="0" fontId="29" fillId="0" borderId="9" xfId="0" applyFont="1" applyBorder="1" applyAlignment="1">
      <alignment vertical="center"/>
    </xf>
    <xf numFmtId="4" fontId="29" fillId="0" borderId="10" xfId="0" applyNumberFormat="1" applyFont="1" applyBorder="1" applyAlignment="1">
      <alignment vertical="center"/>
    </xf>
    <xf numFmtId="0" fontId="29" fillId="0" borderId="17" xfId="0" applyFont="1" applyBorder="1" applyAlignment="1">
      <alignment horizontal="center" vertical="center"/>
    </xf>
    <xf numFmtId="4" fontId="29" fillId="0" borderId="18" xfId="0" applyNumberFormat="1" applyFont="1" applyBorder="1" applyAlignment="1">
      <alignment vertical="center"/>
    </xf>
    <xf numFmtId="172" fontId="29" fillId="0" borderId="17" xfId="0" applyNumberFormat="1" applyFont="1" applyBorder="1" applyAlignment="1">
      <alignment horizontal="center" vertical="center"/>
    </xf>
    <xf numFmtId="0" fontId="27" fillId="5" borderId="19" xfId="0" applyFont="1" applyFill="1" applyBorder="1" applyAlignment="1">
      <alignment horizontal="center" vertical="center"/>
    </xf>
    <xf numFmtId="4" fontId="29" fillId="5" borderId="20" xfId="0" applyNumberFormat="1" applyFont="1" applyFill="1" applyBorder="1" applyAlignment="1">
      <alignment horizontal="center" vertical="center"/>
    </xf>
    <xf numFmtId="0" fontId="29" fillId="5" borderId="20" xfId="0" applyFont="1" applyFill="1" applyBorder="1" applyAlignment="1">
      <alignment horizontal="center" vertical="center"/>
    </xf>
    <xf numFmtId="4" fontId="29" fillId="5" borderId="20" xfId="0" applyNumberFormat="1" applyFont="1" applyFill="1" applyBorder="1" applyAlignment="1">
      <alignment vertical="center"/>
    </xf>
    <xf numFmtId="0" fontId="29" fillId="5" borderId="20" xfId="0" applyFont="1" applyFill="1" applyBorder="1" applyAlignment="1">
      <alignment vertical="center"/>
    </xf>
    <xf numFmtId="4" fontId="27" fillId="5" borderId="21" xfId="0" applyNumberFormat="1" applyFont="1" applyFill="1" applyBorder="1" applyAlignment="1">
      <alignment horizontal="right" vertical="center"/>
    </xf>
    <xf numFmtId="4" fontId="27" fillId="0" borderId="12" xfId="0" applyNumberFormat="1" applyFont="1" applyBorder="1" applyAlignment="1">
      <alignment vertical="center"/>
    </xf>
    <xf numFmtId="4" fontId="35" fillId="5" borderId="13" xfId="0" applyNumberFormat="1" applyFont="1" applyFill="1" applyBorder="1" applyAlignment="1">
      <alignment vertical="center"/>
    </xf>
    <xf numFmtId="0" fontId="27" fillId="0" borderId="17" xfId="0" applyFont="1" applyBorder="1" applyAlignment="1">
      <alignment horizontal="center" vertical="center"/>
    </xf>
    <xf numFmtId="4" fontId="27" fillId="5" borderId="20" xfId="0" applyNumberFormat="1" applyFont="1" applyFill="1" applyBorder="1" applyAlignment="1">
      <alignment horizontal="center" vertical="center"/>
    </xf>
    <xf numFmtId="4" fontId="27" fillId="5" borderId="20" xfId="0" applyNumberFormat="1" applyFont="1" applyFill="1" applyBorder="1" applyAlignment="1">
      <alignment vertical="center"/>
    </xf>
    <xf numFmtId="0" fontId="27" fillId="5" borderId="20" xfId="0" applyFont="1" applyFill="1" applyBorder="1" applyAlignment="1">
      <alignment vertical="center"/>
    </xf>
    <xf numFmtId="0" fontId="29" fillId="4" borderId="17" xfId="0" applyFont="1" applyFill="1" applyBorder="1" applyAlignment="1">
      <alignment horizontal="center" vertical="center"/>
    </xf>
    <xf numFmtId="4" fontId="29" fillId="4" borderId="18" xfId="0" applyNumberFormat="1" applyFont="1" applyFill="1" applyBorder="1" applyAlignment="1">
      <alignment vertical="center"/>
    </xf>
    <xf numFmtId="0" fontId="29" fillId="0" borderId="17" xfId="0" applyFont="1" applyBorder="1" applyAlignment="1">
      <alignment horizontal="left" vertical="center"/>
    </xf>
    <xf numFmtId="9" fontId="29" fillId="5" borderId="20" xfId="2" applyFont="1" applyFill="1" applyBorder="1" applyAlignment="1" applyProtection="1">
      <alignment horizontal="center" vertical="center"/>
    </xf>
    <xf numFmtId="4" fontId="29" fillId="5" borderId="13" xfId="0" applyNumberFormat="1" applyFont="1" applyFill="1" applyBorder="1" applyAlignment="1">
      <alignment vertical="center"/>
    </xf>
    <xf numFmtId="0" fontId="27" fillId="5" borderId="22" xfId="0" applyFont="1" applyFill="1" applyBorder="1" applyAlignment="1">
      <alignment horizontal="center" vertical="center"/>
    </xf>
    <xf numFmtId="0" fontId="27" fillId="5" borderId="23" xfId="0" applyFont="1" applyFill="1" applyBorder="1" applyAlignment="1">
      <alignment horizontal="center" vertical="center"/>
    </xf>
    <xf numFmtId="0" fontId="29" fillId="5" borderId="23" xfId="0" applyFont="1" applyFill="1" applyBorder="1" applyAlignment="1">
      <alignment vertical="center"/>
    </xf>
    <xf numFmtId="4" fontId="29" fillId="5" borderId="23" xfId="0" applyNumberFormat="1" applyFont="1" applyFill="1" applyBorder="1" applyAlignment="1">
      <alignment horizontal="center" vertical="center"/>
    </xf>
    <xf numFmtId="0" fontId="29" fillId="5" borderId="23" xfId="0" applyFont="1" applyFill="1" applyBorder="1" applyAlignment="1">
      <alignment horizontal="left" vertical="center"/>
    </xf>
    <xf numFmtId="167" fontId="29" fillId="5" borderId="23" xfId="1" applyFont="1" applyFill="1" applyBorder="1" applyAlignment="1" applyProtection="1">
      <alignment horizontal="right" vertical="center"/>
    </xf>
    <xf numFmtId="4" fontId="29" fillId="5" borderId="23" xfId="0" applyNumberFormat="1" applyFont="1" applyFill="1" applyBorder="1" applyAlignment="1">
      <alignment vertical="center"/>
    </xf>
    <xf numFmtId="166" fontId="29" fillId="5" borderId="23" xfId="0" applyNumberFormat="1" applyFont="1" applyFill="1" applyBorder="1" applyAlignment="1">
      <alignment vertical="center"/>
    </xf>
    <xf numFmtId="9" fontId="29" fillId="5" borderId="23" xfId="2" applyFont="1" applyFill="1" applyBorder="1" applyAlignment="1" applyProtection="1">
      <alignment horizontal="center" vertical="center"/>
    </xf>
    <xf numFmtId="0" fontId="27" fillId="5" borderId="24" xfId="0" applyFont="1" applyFill="1" applyBorder="1" applyAlignment="1">
      <alignment horizontal="right" vertical="center"/>
    </xf>
    <xf numFmtId="4" fontId="27" fillId="9" borderId="25" xfId="0" applyNumberFormat="1" applyFont="1" applyFill="1" applyBorder="1" applyAlignment="1">
      <alignment horizontal="right" vertical="center"/>
    </xf>
    <xf numFmtId="167" fontId="35" fillId="5" borderId="26" xfId="129" applyNumberFormat="1" applyFont="1" applyFill="1" applyBorder="1" applyAlignment="1" applyProtection="1">
      <alignment horizontal="left" vertical="center"/>
    </xf>
    <xf numFmtId="4" fontId="29" fillId="4" borderId="27" xfId="0" applyNumberFormat="1" applyFont="1" applyFill="1" applyBorder="1" applyAlignment="1">
      <alignment horizontal="center" vertical="center"/>
    </xf>
    <xf numFmtId="0" fontId="29" fillId="4" borderId="28" xfId="0" applyFont="1" applyFill="1" applyBorder="1" applyAlignment="1">
      <alignment horizontal="center" vertical="center"/>
    </xf>
    <xf numFmtId="9" fontId="29" fillId="4" borderId="7" xfId="2" applyFont="1" applyFill="1" applyBorder="1" applyAlignment="1" applyProtection="1">
      <alignment horizontal="center" vertical="center"/>
    </xf>
    <xf numFmtId="4" fontId="29" fillId="4" borderId="29" xfId="0" applyNumberFormat="1" applyFont="1" applyFill="1" applyBorder="1" applyAlignment="1">
      <alignment vertical="center"/>
    </xf>
    <xf numFmtId="4" fontId="29" fillId="4" borderId="4" xfId="0" applyNumberFormat="1" applyFont="1" applyFill="1" applyBorder="1" applyAlignment="1">
      <alignment vertical="center"/>
    </xf>
    <xf numFmtId="0" fontId="35" fillId="0" borderId="0" xfId="0" applyFont="1" applyAlignment="1">
      <alignment horizontal="center"/>
    </xf>
    <xf numFmtId="4" fontId="29" fillId="0" borderId="27" xfId="0" applyNumberFormat="1" applyFont="1" applyBorder="1" applyAlignment="1">
      <alignment horizontal="center" vertical="center"/>
    </xf>
    <xf numFmtId="0" fontId="29" fillId="0" borderId="28" xfId="0" applyFont="1" applyBorder="1" applyAlignment="1">
      <alignment horizontal="center" vertical="center"/>
    </xf>
    <xf numFmtId="4" fontId="29" fillId="0" borderId="7" xfId="0" applyNumberFormat="1" applyFont="1" applyBorder="1" applyAlignment="1">
      <alignment vertical="center"/>
    </xf>
    <xf numFmtId="166" fontId="29" fillId="0" borderId="7" xfId="0" applyNumberFormat="1" applyFont="1" applyBorder="1" applyAlignment="1">
      <alignment horizontal="center" vertical="center"/>
    </xf>
    <xf numFmtId="9" fontId="29" fillId="0" borderId="7" xfId="2" applyFont="1" applyFill="1" applyBorder="1" applyAlignment="1" applyProtection="1">
      <alignment horizontal="center" vertical="center"/>
    </xf>
    <xf numFmtId="4" fontId="29" fillId="0" borderId="29" xfId="0" applyNumberFormat="1" applyFont="1" applyBorder="1" applyAlignment="1">
      <alignment vertical="center"/>
    </xf>
    <xf numFmtId="9" fontId="29" fillId="0" borderId="0" xfId="2950" applyFont="1" applyFill="1" applyBorder="1" applyAlignment="1" applyProtection="1">
      <alignment horizontal="center" vertical="center"/>
    </xf>
    <xf numFmtId="167" fontId="29" fillId="0" borderId="0" xfId="1" applyFont="1" applyFill="1" applyAlignment="1">
      <alignment vertical="center"/>
    </xf>
    <xf numFmtId="0" fontId="39" fillId="0" borderId="0" xfId="0" applyFont="1" applyAlignment="1">
      <alignment vertical="center"/>
    </xf>
    <xf numFmtId="0" fontId="39" fillId="0" borderId="0" xfId="31" applyFont="1">
      <alignment vertical="center"/>
    </xf>
    <xf numFmtId="166" fontId="29" fillId="0" borderId="0" xfId="1493" applyFont="1" applyFill="1" applyAlignment="1">
      <alignment vertical="center"/>
    </xf>
    <xf numFmtId="4" fontId="34" fillId="0" borderId="0" xfId="31" applyNumberFormat="1" applyFont="1">
      <alignment vertical="center"/>
    </xf>
    <xf numFmtId="167" fontId="36" fillId="0" borderId="0" xfId="129" applyNumberFormat="1" applyFont="1" applyFill="1" applyBorder="1" applyAlignment="1" applyProtection="1">
      <alignment horizontal="left" vertical="center"/>
    </xf>
    <xf numFmtId="43" fontId="29" fillId="0" borderId="0" xfId="0" applyNumberFormat="1" applyFont="1" applyAlignment="1">
      <alignment vertical="center"/>
    </xf>
    <xf numFmtId="0" fontId="43" fillId="0" borderId="0" xfId="0" applyFont="1" applyAlignment="1">
      <alignment vertical="center"/>
    </xf>
    <xf numFmtId="166" fontId="43" fillId="0" borderId="0" xfId="1493" applyFont="1" applyFill="1" applyBorder="1" applyAlignment="1">
      <alignment vertical="center"/>
    </xf>
    <xf numFmtId="0" fontId="29" fillId="0" borderId="0" xfId="0" applyFont="1" applyAlignment="1">
      <alignment horizontal="left" vertical="center"/>
    </xf>
    <xf numFmtId="166" fontId="29" fillId="0" borderId="0" xfId="1493" applyFont="1" applyFill="1" applyBorder="1" applyAlignment="1">
      <alignment vertical="center"/>
    </xf>
    <xf numFmtId="0" fontId="29" fillId="0" borderId="0" xfId="31" applyFont="1" applyAlignment="1">
      <alignment horizontal="left" vertical="center"/>
    </xf>
    <xf numFmtId="0" fontId="29" fillId="0" borderId="0" xfId="31" applyFont="1" applyAlignment="1">
      <alignment horizontal="center" vertical="center"/>
    </xf>
    <xf numFmtId="0" fontId="43" fillId="0" borderId="0" xfId="0" applyFont="1" applyAlignment="1">
      <alignment vertical="center" wrapText="1"/>
    </xf>
    <xf numFmtId="0" fontId="38" fillId="0" borderId="0" xfId="0" applyFont="1" applyAlignment="1">
      <alignment vertical="center"/>
    </xf>
    <xf numFmtId="0" fontId="27" fillId="0" borderId="0" xfId="0" applyFont="1" applyAlignment="1">
      <alignment vertical="center"/>
    </xf>
    <xf numFmtId="0" fontId="29" fillId="0" borderId="0" xfId="31" applyFont="1" applyAlignment="1">
      <alignmen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4" borderId="2" xfId="0" applyFont="1" applyFill="1" applyBorder="1" applyAlignment="1">
      <alignment horizontal="left" vertical="center"/>
    </xf>
    <xf numFmtId="0" fontId="29" fillId="4" borderId="3" xfId="0" applyFont="1" applyFill="1" applyBorder="1" applyAlignment="1">
      <alignment horizontal="left" vertical="center"/>
    </xf>
    <xf numFmtId="0" fontId="27" fillId="5" borderId="20" xfId="0" applyFont="1" applyFill="1" applyBorder="1" applyAlignment="1">
      <alignment horizontal="center" vertical="center"/>
    </xf>
    <xf numFmtId="0" fontId="29" fillId="0" borderId="0" xfId="0" applyFont="1" applyAlignment="1">
      <alignment horizontal="center" vertical="center"/>
    </xf>
    <xf numFmtId="0" fontId="27" fillId="8" borderId="12" xfId="0" applyFont="1" applyFill="1" applyBorder="1" applyAlignment="1">
      <alignment horizontal="center" vertical="center"/>
    </xf>
    <xf numFmtId="0" fontId="39" fillId="0" borderId="0" xfId="0" applyFont="1" applyAlignment="1">
      <alignment horizontal="left" vertical="center"/>
    </xf>
    <xf numFmtId="0" fontId="42" fillId="0" borderId="0" xfId="0" applyFont="1" applyAlignment="1">
      <alignment horizontal="center" vertical="center" wrapText="1"/>
    </xf>
    <xf numFmtId="0" fontId="29" fillId="0" borderId="0" xfId="31" applyFont="1" applyAlignment="1">
      <alignment horizontal="left" vertical="center" wrapText="1"/>
    </xf>
    <xf numFmtId="0" fontId="39" fillId="0" borderId="0" xfId="0" applyFont="1" applyAlignment="1">
      <alignment horizontal="left" vertical="center"/>
    </xf>
    <xf numFmtId="0" fontId="27" fillId="5" borderId="20" xfId="0" applyFont="1" applyFill="1" applyBorder="1" applyAlignment="1">
      <alignment horizontal="center" vertical="center"/>
    </xf>
    <xf numFmtId="0" fontId="29" fillId="0" borderId="5"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37" fillId="0" borderId="0" xfId="0" applyFont="1" applyAlignment="1">
      <alignment horizontal="center" vertical="center"/>
    </xf>
    <xf numFmtId="0" fontId="38" fillId="0" borderId="0" xfId="0" applyFont="1" applyAlignment="1">
      <alignment horizontal="center" vertical="center"/>
    </xf>
    <xf numFmtId="0" fontId="29" fillId="0" borderId="0" xfId="0" applyFont="1" applyAlignment="1">
      <alignment horizontal="center" vertical="center"/>
    </xf>
    <xf numFmtId="0" fontId="27" fillId="8" borderId="8" xfId="0" applyFont="1" applyFill="1" applyBorder="1" applyAlignment="1">
      <alignment horizontal="center" vertical="center"/>
    </xf>
    <xf numFmtId="0" fontId="27" fillId="8" borderId="11" xfId="0" applyFont="1" applyFill="1" applyBorder="1" applyAlignment="1">
      <alignment horizontal="center" vertical="center"/>
    </xf>
    <xf numFmtId="0" fontId="27" fillId="8" borderId="9"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8" borderId="9" xfId="0" applyFont="1" applyFill="1" applyBorder="1" applyAlignment="1">
      <alignment horizontal="center" vertical="center"/>
    </xf>
    <xf numFmtId="0" fontId="27" fillId="8" borderId="12" xfId="0" applyFont="1" applyFill="1" applyBorder="1" applyAlignment="1">
      <alignment horizontal="center" vertical="center"/>
    </xf>
    <xf numFmtId="0" fontId="29" fillId="4" borderId="2" xfId="0" applyFont="1" applyFill="1" applyBorder="1" applyAlignment="1">
      <alignment horizontal="left" vertical="center"/>
    </xf>
    <xf numFmtId="0" fontId="29" fillId="4" borderId="3" xfId="0" applyFont="1" applyFill="1" applyBorder="1" applyAlignment="1">
      <alignment horizontal="left" vertical="center"/>
    </xf>
    <xf numFmtId="0" fontId="29" fillId="0" borderId="5" xfId="0" quotePrefix="1" applyFont="1" applyBorder="1" applyAlignment="1">
      <alignment horizontal="left" vertical="center"/>
    </xf>
    <xf numFmtId="0" fontId="29" fillId="0" borderId="2" xfId="0" quotePrefix="1" applyFont="1" applyBorder="1" applyAlignment="1">
      <alignment horizontal="left" vertical="center"/>
    </xf>
    <xf numFmtId="0" fontId="29" fillId="0" borderId="3" xfId="0" quotePrefix="1" applyFont="1" applyBorder="1" applyAlignment="1">
      <alignment horizontal="left" vertical="center"/>
    </xf>
    <xf numFmtId="0" fontId="29" fillId="4" borderId="5" xfId="0" quotePrefix="1" applyFont="1" applyFill="1" applyBorder="1" applyAlignment="1">
      <alignment horizontal="left" vertical="center"/>
    </xf>
  </cellXfs>
  <cellStyles count="5932">
    <cellStyle name="Comma" xfId="1" builtinId="3"/>
    <cellStyle name="Comma [0] 2" xfId="4"/>
    <cellStyle name="Comma [0] 3" xfId="129"/>
    <cellStyle name="Comma [0] 4" xfId="116"/>
    <cellStyle name="Comma [0] 4 2" xfId="359"/>
    <cellStyle name="Comma [0] 4 2 2" xfId="750"/>
    <cellStyle name="Comma [0] 4 2 2 2" xfId="2238"/>
    <cellStyle name="Comma [0] 4 2 2 2 2" xfId="5186"/>
    <cellStyle name="Comma [0] 4 2 2 3" xfId="3712"/>
    <cellStyle name="Comma [0] 4 2 3" xfId="1847"/>
    <cellStyle name="Comma [0] 4 2 3 2" xfId="4795"/>
    <cellStyle name="Comma [0] 4 2 4" xfId="3321"/>
    <cellStyle name="Comma [0] 4 3" xfId="485"/>
    <cellStyle name="Comma [0] 4 3 2" xfId="751"/>
    <cellStyle name="Comma [0] 4 3 2 2" xfId="2239"/>
    <cellStyle name="Comma [0] 4 3 2 2 2" xfId="5187"/>
    <cellStyle name="Comma [0] 4 3 2 3" xfId="3713"/>
    <cellStyle name="Comma [0] 4 3 3" xfId="1973"/>
    <cellStyle name="Comma [0] 4 3 3 2" xfId="4921"/>
    <cellStyle name="Comma [0] 4 3 4" xfId="3447"/>
    <cellStyle name="Comma [0] 4 4" xfId="243"/>
    <cellStyle name="Comma [0] 4 4 2" xfId="752"/>
    <cellStyle name="Comma [0] 4 4 2 2" xfId="2240"/>
    <cellStyle name="Comma [0] 4 4 2 2 2" xfId="5188"/>
    <cellStyle name="Comma [0] 4 4 2 3" xfId="3714"/>
    <cellStyle name="Comma [0] 4 4 3" xfId="1731"/>
    <cellStyle name="Comma [0] 4 4 3 2" xfId="4679"/>
    <cellStyle name="Comma [0] 4 4 4" xfId="3205"/>
    <cellStyle name="Comma [0] 4 5" xfId="753"/>
    <cellStyle name="Comma [0] 4 5 2" xfId="2241"/>
    <cellStyle name="Comma [0] 4 5 2 2" xfId="5189"/>
    <cellStyle name="Comma [0] 4 5 3" xfId="3715"/>
    <cellStyle name="Comma [0] 4 6" xfId="1615"/>
    <cellStyle name="Comma [0] 4 6 2" xfId="4563"/>
    <cellStyle name="Comma [0] 4 7" xfId="3089"/>
    <cellStyle name="Comma [0] 5" xfId="171"/>
    <cellStyle name="Comma [0] 5 2" xfId="403"/>
    <cellStyle name="Comma [0] 5 2 2" xfId="754"/>
    <cellStyle name="Comma [0] 5 2 2 2" xfId="2242"/>
    <cellStyle name="Comma [0] 5 2 2 2 2" xfId="5190"/>
    <cellStyle name="Comma [0] 5 2 2 3" xfId="3716"/>
    <cellStyle name="Comma [0] 5 2 3" xfId="1891"/>
    <cellStyle name="Comma [0] 5 2 3 2" xfId="4839"/>
    <cellStyle name="Comma [0] 5 2 4" xfId="3365"/>
    <cellStyle name="Comma [0] 5 3" xfId="519"/>
    <cellStyle name="Comma [0] 5 3 2" xfId="755"/>
    <cellStyle name="Comma [0] 5 3 2 2" xfId="2243"/>
    <cellStyle name="Comma [0] 5 3 2 2 2" xfId="5191"/>
    <cellStyle name="Comma [0] 5 3 2 3" xfId="3717"/>
    <cellStyle name="Comma [0] 5 3 3" xfId="2007"/>
    <cellStyle name="Comma [0] 5 3 3 2" xfId="4955"/>
    <cellStyle name="Comma [0] 5 3 4" xfId="3481"/>
    <cellStyle name="Comma [0] 5 4" xfId="287"/>
    <cellStyle name="Comma [0] 5 4 2" xfId="756"/>
    <cellStyle name="Comma [0] 5 4 2 2" xfId="2244"/>
    <cellStyle name="Comma [0] 5 4 2 2 2" xfId="5192"/>
    <cellStyle name="Comma [0] 5 4 2 3" xfId="3718"/>
    <cellStyle name="Comma [0] 5 4 3" xfId="1775"/>
    <cellStyle name="Comma [0] 5 4 3 2" xfId="4723"/>
    <cellStyle name="Comma [0] 5 4 4" xfId="3249"/>
    <cellStyle name="Comma [0] 5 5" xfId="757"/>
    <cellStyle name="Comma [0] 5 5 2" xfId="2245"/>
    <cellStyle name="Comma [0] 5 5 2 2" xfId="5193"/>
    <cellStyle name="Comma [0] 5 5 3" xfId="3719"/>
    <cellStyle name="Comma [0] 5 6" xfId="1659"/>
    <cellStyle name="Comma [0] 5 6 2" xfId="4607"/>
    <cellStyle name="Comma [0] 5 7" xfId="3133"/>
    <cellStyle name="Comma [0] 6" xfId="1490"/>
    <cellStyle name="Comma [0] 6 2" xfId="2969"/>
    <cellStyle name="Comma [0] 6 2 2" xfId="5917"/>
    <cellStyle name="Comma [0] 6 3" xfId="4443"/>
    <cellStyle name="Comma 10" xfId="160"/>
    <cellStyle name="Comma 11" xfId="167"/>
    <cellStyle name="Comma 12" xfId="115"/>
    <cellStyle name="Comma 12 2" xfId="358"/>
    <cellStyle name="Comma 12 2 2" xfId="758"/>
    <cellStyle name="Comma 12 2 2 2" xfId="2246"/>
    <cellStyle name="Comma 12 2 2 2 2" xfId="5194"/>
    <cellStyle name="Comma 12 2 2 3" xfId="3720"/>
    <cellStyle name="Comma 12 2 3" xfId="1846"/>
    <cellStyle name="Comma 12 2 3 2" xfId="4794"/>
    <cellStyle name="Comma 12 2 4" xfId="3320"/>
    <cellStyle name="Comma 12 3" xfId="486"/>
    <cellStyle name="Comma 12 3 2" xfId="759"/>
    <cellStyle name="Comma 12 3 2 2" xfId="2247"/>
    <cellStyle name="Comma 12 3 2 2 2" xfId="5195"/>
    <cellStyle name="Comma 12 3 2 3" xfId="3721"/>
    <cellStyle name="Comma 12 3 3" xfId="1974"/>
    <cellStyle name="Comma 12 3 3 2" xfId="4922"/>
    <cellStyle name="Comma 12 3 4" xfId="3448"/>
    <cellStyle name="Comma 12 4" xfId="242"/>
    <cellStyle name="Comma 12 4 2" xfId="760"/>
    <cellStyle name="Comma 12 4 2 2" xfId="2248"/>
    <cellStyle name="Comma 12 4 2 2 2" xfId="5196"/>
    <cellStyle name="Comma 12 4 2 3" xfId="3722"/>
    <cellStyle name="Comma 12 4 3" xfId="1730"/>
    <cellStyle name="Comma 12 4 3 2" xfId="4678"/>
    <cellStyle name="Comma 12 4 4" xfId="3204"/>
    <cellStyle name="Comma 12 5" xfId="761"/>
    <cellStyle name="Comma 12 5 2" xfId="2249"/>
    <cellStyle name="Comma 12 5 2 2" xfId="5197"/>
    <cellStyle name="Comma 12 5 3" xfId="3723"/>
    <cellStyle name="Comma 12 6" xfId="1614"/>
    <cellStyle name="Comma 12 6 2" xfId="4562"/>
    <cellStyle name="Comma 12 7" xfId="3088"/>
    <cellStyle name="Comma 13" xfId="168"/>
    <cellStyle name="Comma 13 2" xfId="400"/>
    <cellStyle name="Comma 13 2 2" xfId="762"/>
    <cellStyle name="Comma 13 2 2 2" xfId="2250"/>
    <cellStyle name="Comma 13 2 2 2 2" xfId="5198"/>
    <cellStyle name="Comma 13 2 2 3" xfId="3724"/>
    <cellStyle name="Comma 13 2 3" xfId="1888"/>
    <cellStyle name="Comma 13 2 3 2" xfId="4836"/>
    <cellStyle name="Comma 13 2 4" xfId="3362"/>
    <cellStyle name="Comma 13 3" xfId="516"/>
    <cellStyle name="Comma 13 3 2" xfId="763"/>
    <cellStyle name="Comma 13 3 2 2" xfId="2251"/>
    <cellStyle name="Comma 13 3 2 2 2" xfId="5199"/>
    <cellStyle name="Comma 13 3 2 3" xfId="3725"/>
    <cellStyle name="Comma 13 3 3" xfId="2004"/>
    <cellStyle name="Comma 13 3 3 2" xfId="4952"/>
    <cellStyle name="Comma 13 3 4" xfId="3478"/>
    <cellStyle name="Comma 13 4" xfId="284"/>
    <cellStyle name="Comma 13 4 2" xfId="764"/>
    <cellStyle name="Comma 13 4 2 2" xfId="2252"/>
    <cellStyle name="Comma 13 4 2 2 2" xfId="5200"/>
    <cellStyle name="Comma 13 4 2 3" xfId="3726"/>
    <cellStyle name="Comma 13 4 3" xfId="1772"/>
    <cellStyle name="Comma 13 4 3 2" xfId="4720"/>
    <cellStyle name="Comma 13 4 4" xfId="3246"/>
    <cellStyle name="Comma 13 5" xfId="765"/>
    <cellStyle name="Comma 13 5 2" xfId="2253"/>
    <cellStyle name="Comma 13 5 2 2" xfId="5201"/>
    <cellStyle name="Comma 13 5 3" xfId="3727"/>
    <cellStyle name="Comma 13 6" xfId="1656"/>
    <cellStyle name="Comma 13 6 2" xfId="4604"/>
    <cellStyle name="Comma 13 7" xfId="3130"/>
    <cellStyle name="Comma 14" xfId="170"/>
    <cellStyle name="Comma 14 2" xfId="402"/>
    <cellStyle name="Comma 14 2 2" xfId="766"/>
    <cellStyle name="Comma 14 2 2 2" xfId="2254"/>
    <cellStyle name="Comma 14 2 2 2 2" xfId="5202"/>
    <cellStyle name="Comma 14 2 2 3" xfId="3728"/>
    <cellStyle name="Comma 14 2 3" xfId="1890"/>
    <cellStyle name="Comma 14 2 3 2" xfId="4838"/>
    <cellStyle name="Comma 14 2 4" xfId="3364"/>
    <cellStyle name="Comma 14 3" xfId="518"/>
    <cellStyle name="Comma 14 3 2" xfId="767"/>
    <cellStyle name="Comma 14 3 2 2" xfId="2255"/>
    <cellStyle name="Comma 14 3 2 2 2" xfId="5203"/>
    <cellStyle name="Comma 14 3 2 3" xfId="3729"/>
    <cellStyle name="Comma 14 3 3" xfId="2006"/>
    <cellStyle name="Comma 14 3 3 2" xfId="4954"/>
    <cellStyle name="Comma 14 3 4" xfId="3480"/>
    <cellStyle name="Comma 14 4" xfId="286"/>
    <cellStyle name="Comma 14 4 2" xfId="768"/>
    <cellStyle name="Comma 14 4 2 2" xfId="2256"/>
    <cellStyle name="Comma 14 4 2 2 2" xfId="5204"/>
    <cellStyle name="Comma 14 4 2 3" xfId="3730"/>
    <cellStyle name="Comma 14 4 3" xfId="1774"/>
    <cellStyle name="Comma 14 4 3 2" xfId="4722"/>
    <cellStyle name="Comma 14 4 4" xfId="3248"/>
    <cellStyle name="Comma 14 5" xfId="769"/>
    <cellStyle name="Comma 14 5 2" xfId="2257"/>
    <cellStyle name="Comma 14 5 2 2" xfId="5205"/>
    <cellStyle name="Comma 14 5 3" xfId="3731"/>
    <cellStyle name="Comma 14 6" xfId="1658"/>
    <cellStyle name="Comma 14 6 2" xfId="4606"/>
    <cellStyle name="Comma 14 7" xfId="3132"/>
    <cellStyle name="Comma 15" xfId="5"/>
    <cellStyle name="Comma 16" xfId="749"/>
    <cellStyle name="Comma 16 2" xfId="1493"/>
    <cellStyle name="Comma 16 2 2" xfId="1494"/>
    <cellStyle name="Comma 16 2 2 2" xfId="2972"/>
    <cellStyle name="Comma 16 2 2 2 2" xfId="5920"/>
    <cellStyle name="Comma 16 2 2 3" xfId="4446"/>
    <cellStyle name="Comma 16 2 3" xfId="2971"/>
    <cellStyle name="Comma 16 2 3 2" xfId="5919"/>
    <cellStyle name="Comma 16 2 4" xfId="2983"/>
    <cellStyle name="Comma 16 2 5" xfId="4445"/>
    <cellStyle name="Comma 16 3" xfId="2237"/>
    <cellStyle name="Comma 16 3 2" xfId="5185"/>
    <cellStyle name="Comma 16 4" xfId="3711"/>
    <cellStyle name="Comma 17" xfId="1488"/>
    <cellStyle name="Comma 17 2" xfId="1502"/>
    <cellStyle name="Comma 17 2 2" xfId="2979"/>
    <cellStyle name="Comma 17 2 2 2" xfId="5927"/>
    <cellStyle name="Comma 17 2 3" xfId="4453"/>
    <cellStyle name="Comma 17 3" xfId="2967"/>
    <cellStyle name="Comma 17 3 2" xfId="5915"/>
    <cellStyle name="Comma 17 4" xfId="4441"/>
    <cellStyle name="Comma 18" xfId="1495"/>
    <cellStyle name="Comma 18 2" xfId="2973"/>
    <cellStyle name="Comma 18 2 2" xfId="5921"/>
    <cellStyle name="Comma 18 3" xfId="4447"/>
    <cellStyle name="Comma 19" xfId="1505"/>
    <cellStyle name="Comma 2" xfId="6"/>
    <cellStyle name="Comma 2 2" xfId="7"/>
    <cellStyle name="Comma 2 2 10" xfId="560"/>
    <cellStyle name="Comma 2 2 10 2" xfId="770"/>
    <cellStyle name="Comma 2 2 10 2 2" xfId="2258"/>
    <cellStyle name="Comma 2 2 10 2 2 2" xfId="5206"/>
    <cellStyle name="Comma 2 2 10 2 3" xfId="3732"/>
    <cellStyle name="Comma 2 2 10 3" xfId="2048"/>
    <cellStyle name="Comma 2 2 10 3 2" xfId="4996"/>
    <cellStyle name="Comma 2 2 10 4" xfId="3522"/>
    <cellStyle name="Comma 2 2 11" xfId="580"/>
    <cellStyle name="Comma 2 2 11 2" xfId="771"/>
    <cellStyle name="Comma 2 2 11 2 2" xfId="2259"/>
    <cellStyle name="Comma 2 2 11 2 2 2" xfId="5207"/>
    <cellStyle name="Comma 2 2 11 2 3" xfId="3733"/>
    <cellStyle name="Comma 2 2 11 3" xfId="2068"/>
    <cellStyle name="Comma 2 2 11 3 2" xfId="5016"/>
    <cellStyle name="Comma 2 2 11 4" xfId="3542"/>
    <cellStyle name="Comma 2 2 12" xfId="212"/>
    <cellStyle name="Comma 2 2 12 2" xfId="772"/>
    <cellStyle name="Comma 2 2 12 2 2" xfId="2260"/>
    <cellStyle name="Comma 2 2 12 2 2 2" xfId="5208"/>
    <cellStyle name="Comma 2 2 12 2 3" xfId="3734"/>
    <cellStyle name="Comma 2 2 12 3" xfId="1700"/>
    <cellStyle name="Comma 2 2 12 3 2" xfId="4648"/>
    <cellStyle name="Comma 2 2 12 4" xfId="3174"/>
    <cellStyle name="Comma 2 2 13" xfId="85"/>
    <cellStyle name="Comma 2 2 13 2" xfId="773"/>
    <cellStyle name="Comma 2 2 13 2 2" xfId="2261"/>
    <cellStyle name="Comma 2 2 13 2 2 2" xfId="5209"/>
    <cellStyle name="Comma 2 2 13 2 3" xfId="3735"/>
    <cellStyle name="Comma 2 2 13 3" xfId="1584"/>
    <cellStyle name="Comma 2 2 13 3 2" xfId="4532"/>
    <cellStyle name="Comma 2 2 13 4" xfId="3058"/>
    <cellStyle name="Comma 2 2 14" xfId="600"/>
    <cellStyle name="Comma 2 2 14 2" xfId="774"/>
    <cellStyle name="Comma 2 2 14 2 2" xfId="2262"/>
    <cellStyle name="Comma 2 2 14 2 2 2" xfId="5210"/>
    <cellStyle name="Comma 2 2 14 2 3" xfId="3736"/>
    <cellStyle name="Comma 2 2 14 3" xfId="2088"/>
    <cellStyle name="Comma 2 2 14 3 2" xfId="5036"/>
    <cellStyle name="Comma 2 2 14 4" xfId="3562"/>
    <cellStyle name="Comma 2 2 15" xfId="47"/>
    <cellStyle name="Comma 2 2 15 2" xfId="775"/>
    <cellStyle name="Comma 2 2 15 2 2" xfId="2263"/>
    <cellStyle name="Comma 2 2 15 2 2 2" xfId="5211"/>
    <cellStyle name="Comma 2 2 15 2 3" xfId="3737"/>
    <cellStyle name="Comma 2 2 15 3" xfId="1546"/>
    <cellStyle name="Comma 2 2 15 3 2" xfId="4495"/>
    <cellStyle name="Comma 2 2 15 4" xfId="3021"/>
    <cellStyle name="Comma 2 2 16" xfId="776"/>
    <cellStyle name="Comma 2 2 16 2" xfId="2264"/>
    <cellStyle name="Comma 2 2 16 2 2" xfId="5212"/>
    <cellStyle name="Comma 2 2 16 3" xfId="3738"/>
    <cellStyle name="Comma 2 2 17" xfId="1509"/>
    <cellStyle name="Comma 2 2 17 2" xfId="4458"/>
    <cellStyle name="Comma 2 2 18" xfId="2984"/>
    <cellStyle name="Comma 2 2 2" xfId="12"/>
    <cellStyle name="Comma 2 2 2 10" xfId="583"/>
    <cellStyle name="Comma 2 2 2 10 2" xfId="777"/>
    <cellStyle name="Comma 2 2 2 10 2 2" xfId="2265"/>
    <cellStyle name="Comma 2 2 2 10 2 2 2" xfId="5213"/>
    <cellStyle name="Comma 2 2 2 10 2 3" xfId="3739"/>
    <cellStyle name="Comma 2 2 2 10 3" xfId="2071"/>
    <cellStyle name="Comma 2 2 2 10 3 2" xfId="5019"/>
    <cellStyle name="Comma 2 2 2 10 4" xfId="3545"/>
    <cellStyle name="Comma 2 2 2 11" xfId="215"/>
    <cellStyle name="Comma 2 2 2 11 2" xfId="778"/>
    <cellStyle name="Comma 2 2 2 11 2 2" xfId="2266"/>
    <cellStyle name="Comma 2 2 2 11 2 2 2" xfId="5214"/>
    <cellStyle name="Comma 2 2 2 11 2 3" xfId="3740"/>
    <cellStyle name="Comma 2 2 2 11 3" xfId="1703"/>
    <cellStyle name="Comma 2 2 2 11 3 2" xfId="4651"/>
    <cellStyle name="Comma 2 2 2 11 4" xfId="3177"/>
    <cellStyle name="Comma 2 2 2 12" xfId="88"/>
    <cellStyle name="Comma 2 2 2 12 2" xfId="779"/>
    <cellStyle name="Comma 2 2 2 12 2 2" xfId="2267"/>
    <cellStyle name="Comma 2 2 2 12 2 2 2" xfId="5215"/>
    <cellStyle name="Comma 2 2 2 12 2 3" xfId="3741"/>
    <cellStyle name="Comma 2 2 2 12 3" xfId="1587"/>
    <cellStyle name="Comma 2 2 2 12 3 2" xfId="4535"/>
    <cellStyle name="Comma 2 2 2 12 4" xfId="3061"/>
    <cellStyle name="Comma 2 2 2 13" xfId="603"/>
    <cellStyle name="Comma 2 2 2 13 2" xfId="780"/>
    <cellStyle name="Comma 2 2 2 13 2 2" xfId="2268"/>
    <cellStyle name="Comma 2 2 2 13 2 2 2" xfId="5216"/>
    <cellStyle name="Comma 2 2 2 13 2 3" xfId="3742"/>
    <cellStyle name="Comma 2 2 2 13 3" xfId="2091"/>
    <cellStyle name="Comma 2 2 2 13 3 2" xfId="5039"/>
    <cellStyle name="Comma 2 2 2 13 4" xfId="3565"/>
    <cellStyle name="Comma 2 2 2 14" xfId="50"/>
    <cellStyle name="Comma 2 2 2 14 2" xfId="781"/>
    <cellStyle name="Comma 2 2 2 14 2 2" xfId="2269"/>
    <cellStyle name="Comma 2 2 2 14 2 2 2" xfId="5217"/>
    <cellStyle name="Comma 2 2 2 14 2 3" xfId="3743"/>
    <cellStyle name="Comma 2 2 2 14 3" xfId="1549"/>
    <cellStyle name="Comma 2 2 2 14 3 2" xfId="4498"/>
    <cellStyle name="Comma 2 2 2 14 4" xfId="3024"/>
    <cellStyle name="Comma 2 2 2 15" xfId="782"/>
    <cellStyle name="Comma 2 2 2 15 2" xfId="2270"/>
    <cellStyle name="Comma 2 2 2 15 2 2" xfId="5218"/>
    <cellStyle name="Comma 2 2 2 15 3" xfId="3744"/>
    <cellStyle name="Comma 2 2 2 16" xfId="1496"/>
    <cellStyle name="Comma 2 2 2 16 2" xfId="2974"/>
    <cellStyle name="Comma 2 2 2 16 2 2" xfId="5922"/>
    <cellStyle name="Comma 2 2 2 16 3" xfId="4448"/>
    <cellStyle name="Comma 2 2 2 17" xfId="1512"/>
    <cellStyle name="Comma 2 2 2 17 2" xfId="4461"/>
    <cellStyle name="Comma 2 2 2 18" xfId="2987"/>
    <cellStyle name="Comma 2 2 2 2" xfId="25"/>
    <cellStyle name="Comma 2 2 2 2 10" xfId="616"/>
    <cellStyle name="Comma 2 2 2 2 10 2" xfId="783"/>
    <cellStyle name="Comma 2 2 2 2 10 2 2" xfId="2271"/>
    <cellStyle name="Comma 2 2 2 2 10 2 2 2" xfId="5219"/>
    <cellStyle name="Comma 2 2 2 2 10 2 3" xfId="3745"/>
    <cellStyle name="Comma 2 2 2 2 10 3" xfId="2104"/>
    <cellStyle name="Comma 2 2 2 2 10 3 2" xfId="5052"/>
    <cellStyle name="Comma 2 2 2 2 10 4" xfId="3578"/>
    <cellStyle name="Comma 2 2 2 2 11" xfId="63"/>
    <cellStyle name="Comma 2 2 2 2 11 2" xfId="784"/>
    <cellStyle name="Comma 2 2 2 2 11 2 2" xfId="2272"/>
    <cellStyle name="Comma 2 2 2 2 11 2 2 2" xfId="5220"/>
    <cellStyle name="Comma 2 2 2 2 11 2 3" xfId="3746"/>
    <cellStyle name="Comma 2 2 2 2 11 3" xfId="1562"/>
    <cellStyle name="Comma 2 2 2 2 11 3 2" xfId="4511"/>
    <cellStyle name="Comma 2 2 2 2 11 4" xfId="3037"/>
    <cellStyle name="Comma 2 2 2 2 12" xfId="785"/>
    <cellStyle name="Comma 2 2 2 2 12 2" xfId="2273"/>
    <cellStyle name="Comma 2 2 2 2 12 2 2" xfId="5221"/>
    <cellStyle name="Comma 2 2 2 2 12 3" xfId="3747"/>
    <cellStyle name="Comma 2 2 2 2 13" xfId="1525"/>
    <cellStyle name="Comma 2 2 2 2 13 2" xfId="4474"/>
    <cellStyle name="Comma 2 2 2 2 14" xfId="3000"/>
    <cellStyle name="Comma 2 2 2 2 2" xfId="137"/>
    <cellStyle name="Comma 2 2 2 2 2 2" xfId="375"/>
    <cellStyle name="Comma 2 2 2 2 2 2 2" xfId="727"/>
    <cellStyle name="Comma 2 2 2 2 2 2 2 2" xfId="786"/>
    <cellStyle name="Comma 2 2 2 2 2 2 2 2 2" xfId="2274"/>
    <cellStyle name="Comma 2 2 2 2 2 2 2 2 2 2" xfId="5222"/>
    <cellStyle name="Comma 2 2 2 2 2 2 2 2 3" xfId="3748"/>
    <cellStyle name="Comma 2 2 2 2 2 2 2 3" xfId="2215"/>
    <cellStyle name="Comma 2 2 2 2 2 2 2 3 2" xfId="5163"/>
    <cellStyle name="Comma 2 2 2 2 2 2 2 4" xfId="3689"/>
    <cellStyle name="Comma 2 2 2 2 2 2 3" xfId="787"/>
    <cellStyle name="Comma 2 2 2 2 2 2 3 2" xfId="2275"/>
    <cellStyle name="Comma 2 2 2 2 2 2 3 2 2" xfId="5223"/>
    <cellStyle name="Comma 2 2 2 2 2 2 3 3" xfId="3749"/>
    <cellStyle name="Comma 2 2 2 2 2 2 4" xfId="1863"/>
    <cellStyle name="Comma 2 2 2 2 2 2 4 2" xfId="4811"/>
    <cellStyle name="Comma 2 2 2 2 2 2 5" xfId="3337"/>
    <cellStyle name="Comma 2 2 2 2 2 3" xfId="478"/>
    <cellStyle name="Comma 2 2 2 2 2 3 2" xfId="788"/>
    <cellStyle name="Comma 2 2 2 2 2 3 2 2" xfId="2276"/>
    <cellStyle name="Comma 2 2 2 2 2 3 2 2 2" xfId="5224"/>
    <cellStyle name="Comma 2 2 2 2 2 3 2 3" xfId="3750"/>
    <cellStyle name="Comma 2 2 2 2 2 3 3" xfId="1966"/>
    <cellStyle name="Comma 2 2 2 2 2 3 3 2" xfId="4914"/>
    <cellStyle name="Comma 2 2 2 2 2 3 4" xfId="3440"/>
    <cellStyle name="Comma 2 2 2 2 2 4" xfId="259"/>
    <cellStyle name="Comma 2 2 2 2 2 4 2" xfId="789"/>
    <cellStyle name="Comma 2 2 2 2 2 4 2 2" xfId="2277"/>
    <cellStyle name="Comma 2 2 2 2 2 4 2 2 2" xfId="5225"/>
    <cellStyle name="Comma 2 2 2 2 2 4 2 3" xfId="3751"/>
    <cellStyle name="Comma 2 2 2 2 2 4 3" xfId="1747"/>
    <cellStyle name="Comma 2 2 2 2 2 4 3 2" xfId="4695"/>
    <cellStyle name="Comma 2 2 2 2 2 4 4" xfId="3221"/>
    <cellStyle name="Comma 2 2 2 2 2 5" xfId="653"/>
    <cellStyle name="Comma 2 2 2 2 2 5 2" xfId="790"/>
    <cellStyle name="Comma 2 2 2 2 2 5 2 2" xfId="2278"/>
    <cellStyle name="Comma 2 2 2 2 2 5 2 2 2" xfId="5226"/>
    <cellStyle name="Comma 2 2 2 2 2 5 2 3" xfId="3752"/>
    <cellStyle name="Comma 2 2 2 2 2 5 3" xfId="2141"/>
    <cellStyle name="Comma 2 2 2 2 2 5 3 2" xfId="5089"/>
    <cellStyle name="Comma 2 2 2 2 2 5 4" xfId="3615"/>
    <cellStyle name="Comma 2 2 2 2 2 6" xfId="791"/>
    <cellStyle name="Comma 2 2 2 2 2 6 2" xfId="2279"/>
    <cellStyle name="Comma 2 2 2 2 2 6 2 2" xfId="5227"/>
    <cellStyle name="Comma 2 2 2 2 2 6 3" xfId="3753"/>
    <cellStyle name="Comma 2 2 2 2 2 7" xfId="1631"/>
    <cellStyle name="Comma 2 2 2 2 2 7 2" xfId="4579"/>
    <cellStyle name="Comma 2 2 2 2 2 8" xfId="3105"/>
    <cellStyle name="Comma 2 2 2 2 3" xfId="187"/>
    <cellStyle name="Comma 2 2 2 2 3 2" xfId="419"/>
    <cellStyle name="Comma 2 2 2 2 3 2 2" xfId="792"/>
    <cellStyle name="Comma 2 2 2 2 3 2 2 2" xfId="2280"/>
    <cellStyle name="Comma 2 2 2 2 3 2 2 2 2" xfId="5228"/>
    <cellStyle name="Comma 2 2 2 2 3 2 2 3" xfId="3754"/>
    <cellStyle name="Comma 2 2 2 2 3 2 3" xfId="1907"/>
    <cellStyle name="Comma 2 2 2 2 3 2 3 2" xfId="4855"/>
    <cellStyle name="Comma 2 2 2 2 3 2 4" xfId="3381"/>
    <cellStyle name="Comma 2 2 2 2 3 3" xfId="535"/>
    <cellStyle name="Comma 2 2 2 2 3 3 2" xfId="793"/>
    <cellStyle name="Comma 2 2 2 2 3 3 2 2" xfId="2281"/>
    <cellStyle name="Comma 2 2 2 2 3 3 2 2 2" xfId="5229"/>
    <cellStyle name="Comma 2 2 2 2 3 3 2 3" xfId="3755"/>
    <cellStyle name="Comma 2 2 2 2 3 3 3" xfId="2023"/>
    <cellStyle name="Comma 2 2 2 2 3 3 3 2" xfId="4971"/>
    <cellStyle name="Comma 2 2 2 2 3 3 4" xfId="3497"/>
    <cellStyle name="Comma 2 2 2 2 3 4" xfId="303"/>
    <cellStyle name="Comma 2 2 2 2 3 4 2" xfId="794"/>
    <cellStyle name="Comma 2 2 2 2 3 4 2 2" xfId="2282"/>
    <cellStyle name="Comma 2 2 2 2 3 4 2 2 2" xfId="5230"/>
    <cellStyle name="Comma 2 2 2 2 3 4 2 3" xfId="3756"/>
    <cellStyle name="Comma 2 2 2 2 3 4 3" xfId="1791"/>
    <cellStyle name="Comma 2 2 2 2 3 4 3 2" xfId="4739"/>
    <cellStyle name="Comma 2 2 2 2 3 4 4" xfId="3265"/>
    <cellStyle name="Comma 2 2 2 2 3 5" xfId="690"/>
    <cellStyle name="Comma 2 2 2 2 3 5 2" xfId="795"/>
    <cellStyle name="Comma 2 2 2 2 3 5 2 2" xfId="2283"/>
    <cellStyle name="Comma 2 2 2 2 3 5 2 2 2" xfId="5231"/>
    <cellStyle name="Comma 2 2 2 2 3 5 2 3" xfId="3757"/>
    <cellStyle name="Comma 2 2 2 2 3 5 3" xfId="2178"/>
    <cellStyle name="Comma 2 2 2 2 3 5 3 2" xfId="5126"/>
    <cellStyle name="Comma 2 2 2 2 3 5 4" xfId="3652"/>
    <cellStyle name="Comma 2 2 2 2 3 6" xfId="796"/>
    <cellStyle name="Comma 2 2 2 2 3 6 2" xfId="2284"/>
    <cellStyle name="Comma 2 2 2 2 3 6 2 2" xfId="5232"/>
    <cellStyle name="Comma 2 2 2 2 3 6 3" xfId="3758"/>
    <cellStyle name="Comma 2 2 2 2 3 7" xfId="1675"/>
    <cellStyle name="Comma 2 2 2 2 3 7 2" xfId="4623"/>
    <cellStyle name="Comma 2 2 2 2 3 8" xfId="3149"/>
    <cellStyle name="Comma 2 2 2 2 4" xfId="343"/>
    <cellStyle name="Comma 2 2 2 2 4 2" xfId="797"/>
    <cellStyle name="Comma 2 2 2 2 4 2 2" xfId="2285"/>
    <cellStyle name="Comma 2 2 2 2 4 2 2 2" xfId="5233"/>
    <cellStyle name="Comma 2 2 2 2 4 2 3" xfId="3759"/>
    <cellStyle name="Comma 2 2 2 2 4 3" xfId="1831"/>
    <cellStyle name="Comma 2 2 2 2 4 3 2" xfId="4779"/>
    <cellStyle name="Comma 2 2 2 2 4 4" xfId="3305"/>
    <cellStyle name="Comma 2 2 2 2 5" xfId="458"/>
    <cellStyle name="Comma 2 2 2 2 5 2" xfId="798"/>
    <cellStyle name="Comma 2 2 2 2 5 2 2" xfId="2286"/>
    <cellStyle name="Comma 2 2 2 2 5 2 2 2" xfId="5234"/>
    <cellStyle name="Comma 2 2 2 2 5 2 3" xfId="3760"/>
    <cellStyle name="Comma 2 2 2 2 5 3" xfId="1946"/>
    <cellStyle name="Comma 2 2 2 2 5 3 2" xfId="4894"/>
    <cellStyle name="Comma 2 2 2 2 5 4" xfId="3420"/>
    <cellStyle name="Comma 2 2 2 2 6" xfId="574"/>
    <cellStyle name="Comma 2 2 2 2 6 2" xfId="799"/>
    <cellStyle name="Comma 2 2 2 2 6 2 2" xfId="2287"/>
    <cellStyle name="Comma 2 2 2 2 6 2 2 2" xfId="5235"/>
    <cellStyle name="Comma 2 2 2 2 6 2 3" xfId="3761"/>
    <cellStyle name="Comma 2 2 2 2 6 3" xfId="2062"/>
    <cellStyle name="Comma 2 2 2 2 6 3 2" xfId="5010"/>
    <cellStyle name="Comma 2 2 2 2 6 4" xfId="3536"/>
    <cellStyle name="Comma 2 2 2 2 7" xfId="594"/>
    <cellStyle name="Comma 2 2 2 2 7 2" xfId="800"/>
    <cellStyle name="Comma 2 2 2 2 7 2 2" xfId="2288"/>
    <cellStyle name="Comma 2 2 2 2 7 2 2 2" xfId="5236"/>
    <cellStyle name="Comma 2 2 2 2 7 2 3" xfId="3762"/>
    <cellStyle name="Comma 2 2 2 2 7 3" xfId="2082"/>
    <cellStyle name="Comma 2 2 2 2 7 3 2" xfId="5030"/>
    <cellStyle name="Comma 2 2 2 2 7 4" xfId="3556"/>
    <cellStyle name="Comma 2 2 2 2 8" xfId="222"/>
    <cellStyle name="Comma 2 2 2 2 8 2" xfId="801"/>
    <cellStyle name="Comma 2 2 2 2 8 2 2" xfId="2289"/>
    <cellStyle name="Comma 2 2 2 2 8 2 2 2" xfId="5237"/>
    <cellStyle name="Comma 2 2 2 2 8 2 3" xfId="3763"/>
    <cellStyle name="Comma 2 2 2 2 8 3" xfId="1710"/>
    <cellStyle name="Comma 2 2 2 2 8 3 2" xfId="4658"/>
    <cellStyle name="Comma 2 2 2 2 8 4" xfId="3184"/>
    <cellStyle name="Comma 2 2 2 2 9" xfId="95"/>
    <cellStyle name="Comma 2 2 2 2 9 2" xfId="802"/>
    <cellStyle name="Comma 2 2 2 2 9 2 2" xfId="2290"/>
    <cellStyle name="Comma 2 2 2 2 9 2 2 2" xfId="5238"/>
    <cellStyle name="Comma 2 2 2 2 9 2 3" xfId="3764"/>
    <cellStyle name="Comma 2 2 2 2 9 3" xfId="1594"/>
    <cellStyle name="Comma 2 2 2 2 9 3 2" xfId="4542"/>
    <cellStyle name="Comma 2 2 2 2 9 4" xfId="3068"/>
    <cellStyle name="Comma 2 2 2 3" xfId="41"/>
    <cellStyle name="Comma 2 2 2 3 10" xfId="803"/>
    <cellStyle name="Comma 2 2 2 3 10 2" xfId="2291"/>
    <cellStyle name="Comma 2 2 2 3 10 2 2" xfId="5239"/>
    <cellStyle name="Comma 2 2 2 3 10 3" xfId="3765"/>
    <cellStyle name="Comma 2 2 2 3 11" xfId="1540"/>
    <cellStyle name="Comma 2 2 2 3 11 2" xfId="4489"/>
    <cellStyle name="Comma 2 2 2 3 12" xfId="3015"/>
    <cellStyle name="Comma 2 2 2 3 2" xfId="153"/>
    <cellStyle name="Comma 2 2 2 3 2 2" xfId="391"/>
    <cellStyle name="Comma 2 2 2 3 2 2 2" xfId="742"/>
    <cellStyle name="Comma 2 2 2 3 2 2 2 2" xfId="804"/>
    <cellStyle name="Comma 2 2 2 3 2 2 2 2 2" xfId="2292"/>
    <cellStyle name="Comma 2 2 2 3 2 2 2 2 2 2" xfId="5240"/>
    <cellStyle name="Comma 2 2 2 3 2 2 2 2 3" xfId="3766"/>
    <cellStyle name="Comma 2 2 2 3 2 2 2 3" xfId="2230"/>
    <cellStyle name="Comma 2 2 2 3 2 2 2 3 2" xfId="5178"/>
    <cellStyle name="Comma 2 2 2 3 2 2 2 4" xfId="3704"/>
    <cellStyle name="Comma 2 2 2 3 2 2 3" xfId="805"/>
    <cellStyle name="Comma 2 2 2 3 2 2 3 2" xfId="2293"/>
    <cellStyle name="Comma 2 2 2 3 2 2 3 2 2" xfId="5241"/>
    <cellStyle name="Comma 2 2 2 3 2 2 3 3" xfId="3767"/>
    <cellStyle name="Comma 2 2 2 3 2 2 4" xfId="1879"/>
    <cellStyle name="Comma 2 2 2 3 2 2 4 2" xfId="4827"/>
    <cellStyle name="Comma 2 2 2 3 2 2 5" xfId="3353"/>
    <cellStyle name="Comma 2 2 2 3 2 3" xfId="507"/>
    <cellStyle name="Comma 2 2 2 3 2 3 2" xfId="806"/>
    <cellStyle name="Comma 2 2 2 3 2 3 2 2" xfId="2294"/>
    <cellStyle name="Comma 2 2 2 3 2 3 2 2 2" xfId="5242"/>
    <cellStyle name="Comma 2 2 2 3 2 3 2 3" xfId="3768"/>
    <cellStyle name="Comma 2 2 2 3 2 3 3" xfId="1995"/>
    <cellStyle name="Comma 2 2 2 3 2 3 3 2" xfId="4943"/>
    <cellStyle name="Comma 2 2 2 3 2 3 4" xfId="3469"/>
    <cellStyle name="Comma 2 2 2 3 2 4" xfId="275"/>
    <cellStyle name="Comma 2 2 2 3 2 4 2" xfId="807"/>
    <cellStyle name="Comma 2 2 2 3 2 4 2 2" xfId="2295"/>
    <cellStyle name="Comma 2 2 2 3 2 4 2 2 2" xfId="5243"/>
    <cellStyle name="Comma 2 2 2 3 2 4 2 3" xfId="3769"/>
    <cellStyle name="Comma 2 2 2 3 2 4 3" xfId="1763"/>
    <cellStyle name="Comma 2 2 2 3 2 4 3 2" xfId="4711"/>
    <cellStyle name="Comma 2 2 2 3 2 4 4" xfId="3237"/>
    <cellStyle name="Comma 2 2 2 3 2 5" xfId="668"/>
    <cellStyle name="Comma 2 2 2 3 2 5 2" xfId="808"/>
    <cellStyle name="Comma 2 2 2 3 2 5 2 2" xfId="2296"/>
    <cellStyle name="Comma 2 2 2 3 2 5 2 2 2" xfId="5244"/>
    <cellStyle name="Comma 2 2 2 3 2 5 2 3" xfId="3770"/>
    <cellStyle name="Comma 2 2 2 3 2 5 3" xfId="2156"/>
    <cellStyle name="Comma 2 2 2 3 2 5 3 2" xfId="5104"/>
    <cellStyle name="Comma 2 2 2 3 2 5 4" xfId="3630"/>
    <cellStyle name="Comma 2 2 2 3 2 6" xfId="809"/>
    <cellStyle name="Comma 2 2 2 3 2 6 2" xfId="2297"/>
    <cellStyle name="Comma 2 2 2 3 2 6 2 2" xfId="5245"/>
    <cellStyle name="Comma 2 2 2 3 2 6 3" xfId="3771"/>
    <cellStyle name="Comma 2 2 2 3 2 7" xfId="1647"/>
    <cellStyle name="Comma 2 2 2 3 2 7 2" xfId="4595"/>
    <cellStyle name="Comma 2 2 2 3 2 8" xfId="3121"/>
    <cellStyle name="Comma 2 2 2 3 3" xfId="203"/>
    <cellStyle name="Comma 2 2 2 3 3 2" xfId="435"/>
    <cellStyle name="Comma 2 2 2 3 3 2 2" xfId="810"/>
    <cellStyle name="Comma 2 2 2 3 3 2 2 2" xfId="2298"/>
    <cellStyle name="Comma 2 2 2 3 3 2 2 2 2" xfId="5246"/>
    <cellStyle name="Comma 2 2 2 3 3 2 2 3" xfId="3772"/>
    <cellStyle name="Comma 2 2 2 3 3 2 3" xfId="1923"/>
    <cellStyle name="Comma 2 2 2 3 3 2 3 2" xfId="4871"/>
    <cellStyle name="Comma 2 2 2 3 3 2 4" xfId="3397"/>
    <cellStyle name="Comma 2 2 2 3 3 3" xfId="551"/>
    <cellStyle name="Comma 2 2 2 3 3 3 2" xfId="811"/>
    <cellStyle name="Comma 2 2 2 3 3 3 2 2" xfId="2299"/>
    <cellStyle name="Comma 2 2 2 3 3 3 2 2 2" xfId="5247"/>
    <cellStyle name="Comma 2 2 2 3 3 3 2 3" xfId="3773"/>
    <cellStyle name="Comma 2 2 2 3 3 3 3" xfId="2039"/>
    <cellStyle name="Comma 2 2 2 3 3 3 3 2" xfId="4987"/>
    <cellStyle name="Comma 2 2 2 3 3 3 4" xfId="3513"/>
    <cellStyle name="Comma 2 2 2 3 3 4" xfId="319"/>
    <cellStyle name="Comma 2 2 2 3 3 4 2" xfId="812"/>
    <cellStyle name="Comma 2 2 2 3 3 4 2 2" xfId="2300"/>
    <cellStyle name="Comma 2 2 2 3 3 4 2 2 2" xfId="5248"/>
    <cellStyle name="Comma 2 2 2 3 3 4 2 3" xfId="3774"/>
    <cellStyle name="Comma 2 2 2 3 3 4 3" xfId="1807"/>
    <cellStyle name="Comma 2 2 2 3 3 4 3 2" xfId="4755"/>
    <cellStyle name="Comma 2 2 2 3 3 4 4" xfId="3281"/>
    <cellStyle name="Comma 2 2 2 3 3 5" xfId="705"/>
    <cellStyle name="Comma 2 2 2 3 3 5 2" xfId="813"/>
    <cellStyle name="Comma 2 2 2 3 3 5 2 2" xfId="2301"/>
    <cellStyle name="Comma 2 2 2 3 3 5 2 2 2" xfId="5249"/>
    <cellStyle name="Comma 2 2 2 3 3 5 2 3" xfId="3775"/>
    <cellStyle name="Comma 2 2 2 3 3 5 3" xfId="2193"/>
    <cellStyle name="Comma 2 2 2 3 3 5 3 2" xfId="5141"/>
    <cellStyle name="Comma 2 2 2 3 3 5 4" xfId="3667"/>
    <cellStyle name="Comma 2 2 2 3 3 6" xfId="814"/>
    <cellStyle name="Comma 2 2 2 3 3 6 2" xfId="2302"/>
    <cellStyle name="Comma 2 2 2 3 3 6 2 2" xfId="5250"/>
    <cellStyle name="Comma 2 2 2 3 3 6 3" xfId="3776"/>
    <cellStyle name="Comma 2 2 2 3 3 7" xfId="1691"/>
    <cellStyle name="Comma 2 2 2 3 3 7 2" xfId="4639"/>
    <cellStyle name="Comma 2 2 2 3 3 8" xfId="3165"/>
    <cellStyle name="Comma 2 2 2 3 4" xfId="350"/>
    <cellStyle name="Comma 2 2 2 3 4 2" xfId="815"/>
    <cellStyle name="Comma 2 2 2 3 4 2 2" xfId="2303"/>
    <cellStyle name="Comma 2 2 2 3 4 2 2 2" xfId="5251"/>
    <cellStyle name="Comma 2 2 2 3 4 2 3" xfId="3777"/>
    <cellStyle name="Comma 2 2 2 3 4 3" xfId="1838"/>
    <cellStyle name="Comma 2 2 2 3 4 3 2" xfId="4786"/>
    <cellStyle name="Comma 2 2 2 3 4 4" xfId="3312"/>
    <cellStyle name="Comma 2 2 2 3 5" xfId="467"/>
    <cellStyle name="Comma 2 2 2 3 5 2" xfId="816"/>
    <cellStyle name="Comma 2 2 2 3 5 2 2" xfId="2304"/>
    <cellStyle name="Comma 2 2 2 3 5 2 2 2" xfId="5252"/>
    <cellStyle name="Comma 2 2 2 3 5 2 3" xfId="3778"/>
    <cellStyle name="Comma 2 2 2 3 5 3" xfId="1955"/>
    <cellStyle name="Comma 2 2 2 3 5 3 2" xfId="4903"/>
    <cellStyle name="Comma 2 2 2 3 5 4" xfId="3429"/>
    <cellStyle name="Comma 2 2 2 3 6" xfId="223"/>
    <cellStyle name="Comma 2 2 2 3 6 2" xfId="817"/>
    <cellStyle name="Comma 2 2 2 3 6 2 2" xfId="2305"/>
    <cellStyle name="Comma 2 2 2 3 6 2 2 2" xfId="5253"/>
    <cellStyle name="Comma 2 2 2 3 6 2 3" xfId="3779"/>
    <cellStyle name="Comma 2 2 2 3 6 3" xfId="1711"/>
    <cellStyle name="Comma 2 2 2 3 6 3 2" xfId="4659"/>
    <cellStyle name="Comma 2 2 2 3 6 4" xfId="3185"/>
    <cellStyle name="Comma 2 2 2 3 7" xfId="96"/>
    <cellStyle name="Comma 2 2 2 3 7 2" xfId="818"/>
    <cellStyle name="Comma 2 2 2 3 7 2 2" xfId="2306"/>
    <cellStyle name="Comma 2 2 2 3 7 2 2 2" xfId="5254"/>
    <cellStyle name="Comma 2 2 2 3 7 2 3" xfId="3780"/>
    <cellStyle name="Comma 2 2 2 3 7 3" xfId="1595"/>
    <cellStyle name="Comma 2 2 2 3 7 3 2" xfId="4543"/>
    <cellStyle name="Comma 2 2 2 3 7 4" xfId="3069"/>
    <cellStyle name="Comma 2 2 2 3 8" xfId="631"/>
    <cellStyle name="Comma 2 2 2 3 8 2" xfId="819"/>
    <cellStyle name="Comma 2 2 2 3 8 2 2" xfId="2307"/>
    <cellStyle name="Comma 2 2 2 3 8 2 2 2" xfId="5255"/>
    <cellStyle name="Comma 2 2 2 3 8 2 3" xfId="3781"/>
    <cellStyle name="Comma 2 2 2 3 8 3" xfId="2119"/>
    <cellStyle name="Comma 2 2 2 3 8 3 2" xfId="5067"/>
    <cellStyle name="Comma 2 2 2 3 8 4" xfId="3593"/>
    <cellStyle name="Comma 2 2 2 3 9" xfId="78"/>
    <cellStyle name="Comma 2 2 2 3 9 2" xfId="820"/>
    <cellStyle name="Comma 2 2 2 3 9 2 2" xfId="2308"/>
    <cellStyle name="Comma 2 2 2 3 9 2 2 2" xfId="5256"/>
    <cellStyle name="Comma 2 2 2 3 9 2 3" xfId="3782"/>
    <cellStyle name="Comma 2 2 2 3 9 3" xfId="1577"/>
    <cellStyle name="Comma 2 2 2 3 9 3 2" xfId="4526"/>
    <cellStyle name="Comma 2 2 2 3 9 4" xfId="3052"/>
    <cellStyle name="Comma 2 2 2 4" xfId="22"/>
    <cellStyle name="Comma 2 2 2 4 10" xfId="1522"/>
    <cellStyle name="Comma 2 2 2 4 10 2" xfId="4471"/>
    <cellStyle name="Comma 2 2 2 4 11" xfId="2997"/>
    <cellStyle name="Comma 2 2 2 4 2" xfId="183"/>
    <cellStyle name="Comma 2 2 2 4 2 2" xfId="415"/>
    <cellStyle name="Comma 2 2 2 4 2 2 2" xfId="724"/>
    <cellStyle name="Comma 2 2 2 4 2 2 2 2" xfId="821"/>
    <cellStyle name="Comma 2 2 2 4 2 2 2 2 2" xfId="2309"/>
    <cellStyle name="Comma 2 2 2 4 2 2 2 2 2 2" xfId="5257"/>
    <cellStyle name="Comma 2 2 2 4 2 2 2 2 3" xfId="3783"/>
    <cellStyle name="Comma 2 2 2 4 2 2 2 3" xfId="2212"/>
    <cellStyle name="Comma 2 2 2 4 2 2 2 3 2" xfId="5160"/>
    <cellStyle name="Comma 2 2 2 4 2 2 2 4" xfId="3686"/>
    <cellStyle name="Comma 2 2 2 4 2 2 3" xfId="822"/>
    <cellStyle name="Comma 2 2 2 4 2 2 3 2" xfId="2310"/>
    <cellStyle name="Comma 2 2 2 4 2 2 3 2 2" xfId="5258"/>
    <cellStyle name="Comma 2 2 2 4 2 2 3 3" xfId="3784"/>
    <cellStyle name="Comma 2 2 2 4 2 2 4" xfId="1903"/>
    <cellStyle name="Comma 2 2 2 4 2 2 4 2" xfId="4851"/>
    <cellStyle name="Comma 2 2 2 4 2 2 5" xfId="3377"/>
    <cellStyle name="Comma 2 2 2 4 2 3" xfId="531"/>
    <cellStyle name="Comma 2 2 2 4 2 3 2" xfId="823"/>
    <cellStyle name="Comma 2 2 2 4 2 3 2 2" xfId="2311"/>
    <cellStyle name="Comma 2 2 2 4 2 3 2 2 2" xfId="5259"/>
    <cellStyle name="Comma 2 2 2 4 2 3 2 3" xfId="3785"/>
    <cellStyle name="Comma 2 2 2 4 2 3 3" xfId="2019"/>
    <cellStyle name="Comma 2 2 2 4 2 3 3 2" xfId="4967"/>
    <cellStyle name="Comma 2 2 2 4 2 3 4" xfId="3493"/>
    <cellStyle name="Comma 2 2 2 4 2 4" xfId="299"/>
    <cellStyle name="Comma 2 2 2 4 2 4 2" xfId="824"/>
    <cellStyle name="Comma 2 2 2 4 2 4 2 2" xfId="2312"/>
    <cellStyle name="Comma 2 2 2 4 2 4 2 2 2" xfId="5260"/>
    <cellStyle name="Comma 2 2 2 4 2 4 2 3" xfId="3786"/>
    <cellStyle name="Comma 2 2 2 4 2 4 3" xfId="1787"/>
    <cellStyle name="Comma 2 2 2 4 2 4 3 2" xfId="4735"/>
    <cellStyle name="Comma 2 2 2 4 2 4 4" xfId="3261"/>
    <cellStyle name="Comma 2 2 2 4 2 5" xfId="650"/>
    <cellStyle name="Comma 2 2 2 4 2 5 2" xfId="825"/>
    <cellStyle name="Comma 2 2 2 4 2 5 2 2" xfId="2313"/>
    <cellStyle name="Comma 2 2 2 4 2 5 2 2 2" xfId="5261"/>
    <cellStyle name="Comma 2 2 2 4 2 5 2 3" xfId="3787"/>
    <cellStyle name="Comma 2 2 2 4 2 5 3" xfId="2138"/>
    <cellStyle name="Comma 2 2 2 4 2 5 3 2" xfId="5086"/>
    <cellStyle name="Comma 2 2 2 4 2 5 4" xfId="3612"/>
    <cellStyle name="Comma 2 2 2 4 2 6" xfId="826"/>
    <cellStyle name="Comma 2 2 2 4 2 6 2" xfId="2314"/>
    <cellStyle name="Comma 2 2 2 4 2 6 2 2" xfId="5262"/>
    <cellStyle name="Comma 2 2 2 4 2 6 3" xfId="3788"/>
    <cellStyle name="Comma 2 2 2 4 2 7" xfId="1671"/>
    <cellStyle name="Comma 2 2 2 4 2 7 2" xfId="4619"/>
    <cellStyle name="Comma 2 2 2 4 2 8" xfId="3145"/>
    <cellStyle name="Comma 2 2 2 4 3" xfId="371"/>
    <cellStyle name="Comma 2 2 2 4 3 2" xfId="687"/>
    <cellStyle name="Comma 2 2 2 4 3 2 2" xfId="827"/>
    <cellStyle name="Comma 2 2 2 4 3 2 2 2" xfId="2315"/>
    <cellStyle name="Comma 2 2 2 4 3 2 2 2 2" xfId="5263"/>
    <cellStyle name="Comma 2 2 2 4 3 2 2 3" xfId="3789"/>
    <cellStyle name="Comma 2 2 2 4 3 2 3" xfId="2175"/>
    <cellStyle name="Comma 2 2 2 4 3 2 3 2" xfId="5123"/>
    <cellStyle name="Comma 2 2 2 4 3 2 4" xfId="3649"/>
    <cellStyle name="Comma 2 2 2 4 3 3" xfId="828"/>
    <cellStyle name="Comma 2 2 2 4 3 3 2" xfId="2316"/>
    <cellStyle name="Comma 2 2 2 4 3 3 2 2" xfId="5264"/>
    <cellStyle name="Comma 2 2 2 4 3 3 3" xfId="3790"/>
    <cellStyle name="Comma 2 2 2 4 3 4" xfId="1859"/>
    <cellStyle name="Comma 2 2 2 4 3 4 2" xfId="4807"/>
    <cellStyle name="Comma 2 2 2 4 3 5" xfId="3333"/>
    <cellStyle name="Comma 2 2 2 4 4" xfId="498"/>
    <cellStyle name="Comma 2 2 2 4 4 2" xfId="829"/>
    <cellStyle name="Comma 2 2 2 4 4 2 2" xfId="2317"/>
    <cellStyle name="Comma 2 2 2 4 4 2 2 2" xfId="5265"/>
    <cellStyle name="Comma 2 2 2 4 4 2 3" xfId="3791"/>
    <cellStyle name="Comma 2 2 2 4 4 3" xfId="1986"/>
    <cellStyle name="Comma 2 2 2 4 4 3 2" xfId="4934"/>
    <cellStyle name="Comma 2 2 2 4 4 4" xfId="3460"/>
    <cellStyle name="Comma 2 2 2 4 5" xfId="255"/>
    <cellStyle name="Comma 2 2 2 4 5 2" xfId="830"/>
    <cellStyle name="Comma 2 2 2 4 5 2 2" xfId="2318"/>
    <cellStyle name="Comma 2 2 2 4 5 2 2 2" xfId="5266"/>
    <cellStyle name="Comma 2 2 2 4 5 2 3" xfId="3792"/>
    <cellStyle name="Comma 2 2 2 4 5 3" xfId="1743"/>
    <cellStyle name="Comma 2 2 2 4 5 3 2" xfId="4691"/>
    <cellStyle name="Comma 2 2 2 4 5 4" xfId="3217"/>
    <cellStyle name="Comma 2 2 2 4 6" xfId="133"/>
    <cellStyle name="Comma 2 2 2 4 6 2" xfId="831"/>
    <cellStyle name="Comma 2 2 2 4 6 2 2" xfId="2319"/>
    <cellStyle name="Comma 2 2 2 4 6 2 2 2" xfId="5267"/>
    <cellStyle name="Comma 2 2 2 4 6 2 3" xfId="3793"/>
    <cellStyle name="Comma 2 2 2 4 6 3" xfId="1627"/>
    <cellStyle name="Comma 2 2 2 4 6 3 2" xfId="4575"/>
    <cellStyle name="Comma 2 2 2 4 6 4" xfId="3101"/>
    <cellStyle name="Comma 2 2 2 4 7" xfId="613"/>
    <cellStyle name="Comma 2 2 2 4 7 2" xfId="832"/>
    <cellStyle name="Comma 2 2 2 4 7 2 2" xfId="2320"/>
    <cellStyle name="Comma 2 2 2 4 7 2 2 2" xfId="5268"/>
    <cellStyle name="Comma 2 2 2 4 7 2 3" xfId="3794"/>
    <cellStyle name="Comma 2 2 2 4 7 3" xfId="2101"/>
    <cellStyle name="Comma 2 2 2 4 7 3 2" xfId="5049"/>
    <cellStyle name="Comma 2 2 2 4 7 4" xfId="3575"/>
    <cellStyle name="Comma 2 2 2 4 8" xfId="60"/>
    <cellStyle name="Comma 2 2 2 4 8 2" xfId="833"/>
    <cellStyle name="Comma 2 2 2 4 8 2 2" xfId="2321"/>
    <cellStyle name="Comma 2 2 2 4 8 2 2 2" xfId="5269"/>
    <cellStyle name="Comma 2 2 2 4 8 2 3" xfId="3795"/>
    <cellStyle name="Comma 2 2 2 4 8 3" xfId="1559"/>
    <cellStyle name="Comma 2 2 2 4 8 3 2" xfId="4508"/>
    <cellStyle name="Comma 2 2 2 4 8 4" xfId="3034"/>
    <cellStyle name="Comma 2 2 2 4 9" xfId="834"/>
    <cellStyle name="Comma 2 2 2 4 9 2" xfId="2322"/>
    <cellStyle name="Comma 2 2 2 4 9 2 2" xfId="5270"/>
    <cellStyle name="Comma 2 2 2 4 9 3" xfId="3796"/>
    <cellStyle name="Comma 2 2 2 5" xfId="125"/>
    <cellStyle name="Comma 2 2 2 5 2" xfId="364"/>
    <cellStyle name="Comma 2 2 2 5 2 2" xfId="714"/>
    <cellStyle name="Comma 2 2 2 5 2 2 2" xfId="835"/>
    <cellStyle name="Comma 2 2 2 5 2 2 2 2" xfId="2323"/>
    <cellStyle name="Comma 2 2 2 5 2 2 2 2 2" xfId="5271"/>
    <cellStyle name="Comma 2 2 2 5 2 2 2 3" xfId="3797"/>
    <cellStyle name="Comma 2 2 2 5 2 2 3" xfId="2202"/>
    <cellStyle name="Comma 2 2 2 5 2 2 3 2" xfId="5150"/>
    <cellStyle name="Comma 2 2 2 5 2 2 4" xfId="3676"/>
    <cellStyle name="Comma 2 2 2 5 2 3" xfId="836"/>
    <cellStyle name="Comma 2 2 2 5 2 3 2" xfId="2324"/>
    <cellStyle name="Comma 2 2 2 5 2 3 2 2" xfId="5272"/>
    <cellStyle name="Comma 2 2 2 5 2 3 3" xfId="3798"/>
    <cellStyle name="Comma 2 2 2 5 2 4" xfId="1852"/>
    <cellStyle name="Comma 2 2 2 5 2 4 2" xfId="4800"/>
    <cellStyle name="Comma 2 2 2 5 2 5" xfId="3326"/>
    <cellStyle name="Comma 2 2 2 5 3" xfId="491"/>
    <cellStyle name="Comma 2 2 2 5 3 2" xfId="837"/>
    <cellStyle name="Comma 2 2 2 5 3 2 2" xfId="2325"/>
    <cellStyle name="Comma 2 2 2 5 3 2 2 2" xfId="5273"/>
    <cellStyle name="Comma 2 2 2 5 3 2 3" xfId="3799"/>
    <cellStyle name="Comma 2 2 2 5 3 3" xfId="1979"/>
    <cellStyle name="Comma 2 2 2 5 3 3 2" xfId="4927"/>
    <cellStyle name="Comma 2 2 2 5 3 4" xfId="3453"/>
    <cellStyle name="Comma 2 2 2 5 4" xfId="248"/>
    <cellStyle name="Comma 2 2 2 5 4 2" xfId="838"/>
    <cellStyle name="Comma 2 2 2 5 4 2 2" xfId="2326"/>
    <cellStyle name="Comma 2 2 2 5 4 2 2 2" xfId="5274"/>
    <cellStyle name="Comma 2 2 2 5 4 2 3" xfId="3800"/>
    <cellStyle name="Comma 2 2 2 5 4 3" xfId="1736"/>
    <cellStyle name="Comma 2 2 2 5 4 3 2" xfId="4684"/>
    <cellStyle name="Comma 2 2 2 5 4 4" xfId="3210"/>
    <cellStyle name="Comma 2 2 2 5 5" xfId="640"/>
    <cellStyle name="Comma 2 2 2 5 5 2" xfId="839"/>
    <cellStyle name="Comma 2 2 2 5 5 2 2" xfId="2327"/>
    <cellStyle name="Comma 2 2 2 5 5 2 2 2" xfId="5275"/>
    <cellStyle name="Comma 2 2 2 5 5 2 3" xfId="3801"/>
    <cellStyle name="Comma 2 2 2 5 5 3" xfId="2128"/>
    <cellStyle name="Comma 2 2 2 5 5 3 2" xfId="5076"/>
    <cellStyle name="Comma 2 2 2 5 5 4" xfId="3602"/>
    <cellStyle name="Comma 2 2 2 5 6" xfId="840"/>
    <cellStyle name="Comma 2 2 2 5 6 2" xfId="2328"/>
    <cellStyle name="Comma 2 2 2 5 6 2 2" xfId="5276"/>
    <cellStyle name="Comma 2 2 2 5 6 3" xfId="3802"/>
    <cellStyle name="Comma 2 2 2 5 7" xfId="1620"/>
    <cellStyle name="Comma 2 2 2 5 7 2" xfId="4568"/>
    <cellStyle name="Comma 2 2 2 5 8" xfId="3094"/>
    <cellStyle name="Comma 2 2 2 6" xfId="176"/>
    <cellStyle name="Comma 2 2 2 6 2" xfId="408"/>
    <cellStyle name="Comma 2 2 2 6 2 2" xfId="841"/>
    <cellStyle name="Comma 2 2 2 6 2 2 2" xfId="2329"/>
    <cellStyle name="Comma 2 2 2 6 2 2 2 2" xfId="5277"/>
    <cellStyle name="Comma 2 2 2 6 2 2 3" xfId="3803"/>
    <cellStyle name="Comma 2 2 2 6 2 3" xfId="1896"/>
    <cellStyle name="Comma 2 2 2 6 2 3 2" xfId="4844"/>
    <cellStyle name="Comma 2 2 2 6 2 4" xfId="3370"/>
    <cellStyle name="Comma 2 2 2 6 3" xfId="524"/>
    <cellStyle name="Comma 2 2 2 6 3 2" xfId="842"/>
    <cellStyle name="Comma 2 2 2 6 3 2 2" xfId="2330"/>
    <cellStyle name="Comma 2 2 2 6 3 2 2 2" xfId="5278"/>
    <cellStyle name="Comma 2 2 2 6 3 2 3" xfId="3804"/>
    <cellStyle name="Comma 2 2 2 6 3 3" xfId="2012"/>
    <cellStyle name="Comma 2 2 2 6 3 3 2" xfId="4960"/>
    <cellStyle name="Comma 2 2 2 6 3 4" xfId="3486"/>
    <cellStyle name="Comma 2 2 2 6 4" xfId="292"/>
    <cellStyle name="Comma 2 2 2 6 4 2" xfId="843"/>
    <cellStyle name="Comma 2 2 2 6 4 2 2" xfId="2331"/>
    <cellStyle name="Comma 2 2 2 6 4 2 2 2" xfId="5279"/>
    <cellStyle name="Comma 2 2 2 6 4 2 3" xfId="3805"/>
    <cellStyle name="Comma 2 2 2 6 4 3" xfId="1780"/>
    <cellStyle name="Comma 2 2 2 6 4 3 2" xfId="4728"/>
    <cellStyle name="Comma 2 2 2 6 4 4" xfId="3254"/>
    <cellStyle name="Comma 2 2 2 6 5" xfId="677"/>
    <cellStyle name="Comma 2 2 2 6 5 2" xfId="844"/>
    <cellStyle name="Comma 2 2 2 6 5 2 2" xfId="2332"/>
    <cellStyle name="Comma 2 2 2 6 5 2 2 2" xfId="5280"/>
    <cellStyle name="Comma 2 2 2 6 5 2 3" xfId="3806"/>
    <cellStyle name="Comma 2 2 2 6 5 3" xfId="2165"/>
    <cellStyle name="Comma 2 2 2 6 5 3 2" xfId="5113"/>
    <cellStyle name="Comma 2 2 2 6 5 4" xfId="3639"/>
    <cellStyle name="Comma 2 2 2 6 6" xfId="845"/>
    <cellStyle name="Comma 2 2 2 6 6 2" xfId="2333"/>
    <cellStyle name="Comma 2 2 2 6 6 2 2" xfId="5281"/>
    <cellStyle name="Comma 2 2 2 6 6 3" xfId="3807"/>
    <cellStyle name="Comma 2 2 2 6 7" xfId="1664"/>
    <cellStyle name="Comma 2 2 2 6 7 2" xfId="4612"/>
    <cellStyle name="Comma 2 2 2 6 8" xfId="3138"/>
    <cellStyle name="Comma 2 2 2 7" xfId="332"/>
    <cellStyle name="Comma 2 2 2 7 2" xfId="846"/>
    <cellStyle name="Comma 2 2 2 7 2 2" xfId="2334"/>
    <cellStyle name="Comma 2 2 2 7 2 2 2" xfId="5282"/>
    <cellStyle name="Comma 2 2 2 7 2 3" xfId="3808"/>
    <cellStyle name="Comma 2 2 2 7 3" xfId="1820"/>
    <cellStyle name="Comma 2 2 2 7 3 2" xfId="4768"/>
    <cellStyle name="Comma 2 2 2 7 4" xfId="3294"/>
    <cellStyle name="Comma 2 2 2 8" xfId="447"/>
    <cellStyle name="Comma 2 2 2 8 2" xfId="847"/>
    <cellStyle name="Comma 2 2 2 8 2 2" xfId="2335"/>
    <cellStyle name="Comma 2 2 2 8 2 2 2" xfId="5283"/>
    <cellStyle name="Comma 2 2 2 8 2 3" xfId="3809"/>
    <cellStyle name="Comma 2 2 2 8 3" xfId="1935"/>
    <cellStyle name="Comma 2 2 2 8 3 2" xfId="4883"/>
    <cellStyle name="Comma 2 2 2 8 4" xfId="3409"/>
    <cellStyle name="Comma 2 2 2 9" xfId="563"/>
    <cellStyle name="Comma 2 2 2 9 2" xfId="848"/>
    <cellStyle name="Comma 2 2 2 9 2 2" xfId="2336"/>
    <cellStyle name="Comma 2 2 2 9 2 2 2" xfId="5284"/>
    <cellStyle name="Comma 2 2 2 9 2 3" xfId="3810"/>
    <cellStyle name="Comma 2 2 2 9 3" xfId="2051"/>
    <cellStyle name="Comma 2 2 2 9 3 2" xfId="4999"/>
    <cellStyle name="Comma 2 2 2 9 4" xfId="3525"/>
    <cellStyle name="Comma 2 2 3" xfId="26"/>
    <cellStyle name="Comma 2 2 3 10" xfId="617"/>
    <cellStyle name="Comma 2 2 3 10 2" xfId="849"/>
    <cellStyle name="Comma 2 2 3 10 2 2" xfId="2337"/>
    <cellStyle name="Comma 2 2 3 10 2 2 2" xfId="5285"/>
    <cellStyle name="Comma 2 2 3 10 2 3" xfId="3811"/>
    <cellStyle name="Comma 2 2 3 10 3" xfId="2105"/>
    <cellStyle name="Comma 2 2 3 10 3 2" xfId="5053"/>
    <cellStyle name="Comma 2 2 3 10 4" xfId="3579"/>
    <cellStyle name="Comma 2 2 3 11" xfId="64"/>
    <cellStyle name="Comma 2 2 3 11 2" xfId="850"/>
    <cellStyle name="Comma 2 2 3 11 2 2" xfId="2338"/>
    <cellStyle name="Comma 2 2 3 11 2 2 2" xfId="5286"/>
    <cellStyle name="Comma 2 2 3 11 2 3" xfId="3812"/>
    <cellStyle name="Comma 2 2 3 11 3" xfId="1563"/>
    <cellStyle name="Comma 2 2 3 11 3 2" xfId="4512"/>
    <cellStyle name="Comma 2 2 3 11 4" xfId="3038"/>
    <cellStyle name="Comma 2 2 3 12" xfId="851"/>
    <cellStyle name="Comma 2 2 3 12 2" xfId="2339"/>
    <cellStyle name="Comma 2 2 3 12 2 2" xfId="5287"/>
    <cellStyle name="Comma 2 2 3 12 3" xfId="3813"/>
    <cellStyle name="Comma 2 2 3 13" xfId="1526"/>
    <cellStyle name="Comma 2 2 3 13 2" xfId="4475"/>
    <cellStyle name="Comma 2 2 3 14" xfId="3001"/>
    <cellStyle name="Comma 2 2 3 2" xfId="138"/>
    <cellStyle name="Comma 2 2 3 2 2" xfId="376"/>
    <cellStyle name="Comma 2 2 3 2 2 2" xfId="728"/>
    <cellStyle name="Comma 2 2 3 2 2 2 2" xfId="852"/>
    <cellStyle name="Comma 2 2 3 2 2 2 2 2" xfId="2340"/>
    <cellStyle name="Comma 2 2 3 2 2 2 2 2 2" xfId="5288"/>
    <cellStyle name="Comma 2 2 3 2 2 2 2 3" xfId="3814"/>
    <cellStyle name="Comma 2 2 3 2 2 2 3" xfId="2216"/>
    <cellStyle name="Comma 2 2 3 2 2 2 3 2" xfId="5164"/>
    <cellStyle name="Comma 2 2 3 2 2 2 4" xfId="3690"/>
    <cellStyle name="Comma 2 2 3 2 2 3" xfId="853"/>
    <cellStyle name="Comma 2 2 3 2 2 3 2" xfId="2341"/>
    <cellStyle name="Comma 2 2 3 2 2 3 2 2" xfId="5289"/>
    <cellStyle name="Comma 2 2 3 2 2 3 3" xfId="3815"/>
    <cellStyle name="Comma 2 2 3 2 2 4" xfId="1864"/>
    <cellStyle name="Comma 2 2 3 2 2 4 2" xfId="4812"/>
    <cellStyle name="Comma 2 2 3 2 2 5" xfId="3338"/>
    <cellStyle name="Comma 2 2 3 2 3" xfId="475"/>
    <cellStyle name="Comma 2 2 3 2 3 2" xfId="854"/>
    <cellStyle name="Comma 2 2 3 2 3 2 2" xfId="2342"/>
    <cellStyle name="Comma 2 2 3 2 3 2 2 2" xfId="5290"/>
    <cellStyle name="Comma 2 2 3 2 3 2 3" xfId="3816"/>
    <cellStyle name="Comma 2 2 3 2 3 3" xfId="1963"/>
    <cellStyle name="Comma 2 2 3 2 3 3 2" xfId="4911"/>
    <cellStyle name="Comma 2 2 3 2 3 4" xfId="3437"/>
    <cellStyle name="Comma 2 2 3 2 4" xfId="260"/>
    <cellStyle name="Comma 2 2 3 2 4 2" xfId="855"/>
    <cellStyle name="Comma 2 2 3 2 4 2 2" xfId="2343"/>
    <cellStyle name="Comma 2 2 3 2 4 2 2 2" xfId="5291"/>
    <cellStyle name="Comma 2 2 3 2 4 2 3" xfId="3817"/>
    <cellStyle name="Comma 2 2 3 2 4 3" xfId="1748"/>
    <cellStyle name="Comma 2 2 3 2 4 3 2" xfId="4696"/>
    <cellStyle name="Comma 2 2 3 2 4 4" xfId="3222"/>
    <cellStyle name="Comma 2 2 3 2 5" xfId="654"/>
    <cellStyle name="Comma 2 2 3 2 5 2" xfId="856"/>
    <cellStyle name="Comma 2 2 3 2 5 2 2" xfId="2344"/>
    <cellStyle name="Comma 2 2 3 2 5 2 2 2" xfId="5292"/>
    <cellStyle name="Comma 2 2 3 2 5 2 3" xfId="3818"/>
    <cellStyle name="Comma 2 2 3 2 5 3" xfId="2142"/>
    <cellStyle name="Comma 2 2 3 2 5 3 2" xfId="5090"/>
    <cellStyle name="Comma 2 2 3 2 5 4" xfId="3616"/>
    <cellStyle name="Comma 2 2 3 2 6" xfId="857"/>
    <cellStyle name="Comma 2 2 3 2 6 2" xfId="2345"/>
    <cellStyle name="Comma 2 2 3 2 6 2 2" xfId="5293"/>
    <cellStyle name="Comma 2 2 3 2 6 3" xfId="3819"/>
    <cellStyle name="Comma 2 2 3 2 7" xfId="1632"/>
    <cellStyle name="Comma 2 2 3 2 7 2" xfId="4580"/>
    <cellStyle name="Comma 2 2 3 2 8" xfId="3106"/>
    <cellStyle name="Comma 2 2 3 3" xfId="188"/>
    <cellStyle name="Comma 2 2 3 3 2" xfId="420"/>
    <cellStyle name="Comma 2 2 3 3 2 2" xfId="858"/>
    <cellStyle name="Comma 2 2 3 3 2 2 2" xfId="2346"/>
    <cellStyle name="Comma 2 2 3 3 2 2 2 2" xfId="5294"/>
    <cellStyle name="Comma 2 2 3 3 2 2 3" xfId="3820"/>
    <cellStyle name="Comma 2 2 3 3 2 3" xfId="1908"/>
    <cellStyle name="Comma 2 2 3 3 2 3 2" xfId="4856"/>
    <cellStyle name="Comma 2 2 3 3 2 4" xfId="3382"/>
    <cellStyle name="Comma 2 2 3 3 3" xfId="536"/>
    <cellStyle name="Comma 2 2 3 3 3 2" xfId="859"/>
    <cellStyle name="Comma 2 2 3 3 3 2 2" xfId="2347"/>
    <cellStyle name="Comma 2 2 3 3 3 2 2 2" xfId="5295"/>
    <cellStyle name="Comma 2 2 3 3 3 2 3" xfId="3821"/>
    <cellStyle name="Comma 2 2 3 3 3 3" xfId="2024"/>
    <cellStyle name="Comma 2 2 3 3 3 3 2" xfId="4972"/>
    <cellStyle name="Comma 2 2 3 3 3 4" xfId="3498"/>
    <cellStyle name="Comma 2 2 3 3 4" xfId="304"/>
    <cellStyle name="Comma 2 2 3 3 4 2" xfId="860"/>
    <cellStyle name="Comma 2 2 3 3 4 2 2" xfId="2348"/>
    <cellStyle name="Comma 2 2 3 3 4 2 2 2" xfId="5296"/>
    <cellStyle name="Comma 2 2 3 3 4 2 3" xfId="3822"/>
    <cellStyle name="Comma 2 2 3 3 4 3" xfId="1792"/>
    <cellStyle name="Comma 2 2 3 3 4 3 2" xfId="4740"/>
    <cellStyle name="Comma 2 2 3 3 4 4" xfId="3266"/>
    <cellStyle name="Comma 2 2 3 3 5" xfId="691"/>
    <cellStyle name="Comma 2 2 3 3 5 2" xfId="861"/>
    <cellStyle name="Comma 2 2 3 3 5 2 2" xfId="2349"/>
    <cellStyle name="Comma 2 2 3 3 5 2 2 2" xfId="5297"/>
    <cellStyle name="Comma 2 2 3 3 5 2 3" xfId="3823"/>
    <cellStyle name="Comma 2 2 3 3 5 3" xfId="2179"/>
    <cellStyle name="Comma 2 2 3 3 5 3 2" xfId="5127"/>
    <cellStyle name="Comma 2 2 3 3 5 4" xfId="3653"/>
    <cellStyle name="Comma 2 2 3 3 6" xfId="862"/>
    <cellStyle name="Comma 2 2 3 3 6 2" xfId="2350"/>
    <cellStyle name="Comma 2 2 3 3 6 2 2" xfId="5298"/>
    <cellStyle name="Comma 2 2 3 3 6 3" xfId="3824"/>
    <cellStyle name="Comma 2 2 3 3 7" xfId="1676"/>
    <cellStyle name="Comma 2 2 3 3 7 2" xfId="4624"/>
    <cellStyle name="Comma 2 2 3 3 8" xfId="3150"/>
    <cellStyle name="Comma 2 2 3 4" xfId="340"/>
    <cellStyle name="Comma 2 2 3 4 2" xfId="863"/>
    <cellStyle name="Comma 2 2 3 4 2 2" xfId="2351"/>
    <cellStyle name="Comma 2 2 3 4 2 2 2" xfId="5299"/>
    <cellStyle name="Comma 2 2 3 4 2 3" xfId="3825"/>
    <cellStyle name="Comma 2 2 3 4 3" xfId="1828"/>
    <cellStyle name="Comma 2 2 3 4 3 2" xfId="4776"/>
    <cellStyle name="Comma 2 2 3 4 4" xfId="3302"/>
    <cellStyle name="Comma 2 2 3 5" xfId="455"/>
    <cellStyle name="Comma 2 2 3 5 2" xfId="864"/>
    <cellStyle name="Comma 2 2 3 5 2 2" xfId="2352"/>
    <cellStyle name="Comma 2 2 3 5 2 2 2" xfId="5300"/>
    <cellStyle name="Comma 2 2 3 5 2 3" xfId="3826"/>
    <cellStyle name="Comma 2 2 3 5 3" xfId="1943"/>
    <cellStyle name="Comma 2 2 3 5 3 2" xfId="4891"/>
    <cellStyle name="Comma 2 2 3 5 4" xfId="3417"/>
    <cellStyle name="Comma 2 2 3 6" xfId="571"/>
    <cellStyle name="Comma 2 2 3 6 2" xfId="865"/>
    <cellStyle name="Comma 2 2 3 6 2 2" xfId="2353"/>
    <cellStyle name="Comma 2 2 3 6 2 2 2" xfId="5301"/>
    <cellStyle name="Comma 2 2 3 6 2 3" xfId="3827"/>
    <cellStyle name="Comma 2 2 3 6 3" xfId="2059"/>
    <cellStyle name="Comma 2 2 3 6 3 2" xfId="5007"/>
    <cellStyle name="Comma 2 2 3 6 4" xfId="3533"/>
    <cellStyle name="Comma 2 2 3 7" xfId="591"/>
    <cellStyle name="Comma 2 2 3 7 2" xfId="866"/>
    <cellStyle name="Comma 2 2 3 7 2 2" xfId="2354"/>
    <cellStyle name="Comma 2 2 3 7 2 2 2" xfId="5302"/>
    <cellStyle name="Comma 2 2 3 7 2 3" xfId="3828"/>
    <cellStyle name="Comma 2 2 3 7 3" xfId="2079"/>
    <cellStyle name="Comma 2 2 3 7 3 2" xfId="5027"/>
    <cellStyle name="Comma 2 2 3 7 4" xfId="3553"/>
    <cellStyle name="Comma 2 2 3 8" xfId="224"/>
    <cellStyle name="Comma 2 2 3 8 2" xfId="867"/>
    <cellStyle name="Comma 2 2 3 8 2 2" xfId="2355"/>
    <cellStyle name="Comma 2 2 3 8 2 2 2" xfId="5303"/>
    <cellStyle name="Comma 2 2 3 8 2 3" xfId="3829"/>
    <cellStyle name="Comma 2 2 3 8 3" xfId="1712"/>
    <cellStyle name="Comma 2 2 3 8 3 2" xfId="4660"/>
    <cellStyle name="Comma 2 2 3 8 4" xfId="3186"/>
    <cellStyle name="Comma 2 2 3 9" xfId="97"/>
    <cellStyle name="Comma 2 2 3 9 2" xfId="868"/>
    <cellStyle name="Comma 2 2 3 9 2 2" xfId="2356"/>
    <cellStyle name="Comma 2 2 3 9 2 2 2" xfId="5304"/>
    <cellStyle name="Comma 2 2 3 9 2 3" xfId="3830"/>
    <cellStyle name="Comma 2 2 3 9 3" xfId="1596"/>
    <cellStyle name="Comma 2 2 3 9 3 2" xfId="4544"/>
    <cellStyle name="Comma 2 2 3 9 4" xfId="3070"/>
    <cellStyle name="Comma 2 2 4" xfId="38"/>
    <cellStyle name="Comma 2 2 4 10" xfId="869"/>
    <cellStyle name="Comma 2 2 4 10 2" xfId="2357"/>
    <cellStyle name="Comma 2 2 4 10 2 2" xfId="5305"/>
    <cellStyle name="Comma 2 2 4 10 3" xfId="3831"/>
    <cellStyle name="Comma 2 2 4 11" xfId="1537"/>
    <cellStyle name="Comma 2 2 4 11 2" xfId="4486"/>
    <cellStyle name="Comma 2 2 4 12" xfId="3012"/>
    <cellStyle name="Comma 2 2 4 2" xfId="150"/>
    <cellStyle name="Comma 2 2 4 2 2" xfId="388"/>
    <cellStyle name="Comma 2 2 4 2 2 2" xfId="739"/>
    <cellStyle name="Comma 2 2 4 2 2 2 2" xfId="870"/>
    <cellStyle name="Comma 2 2 4 2 2 2 2 2" xfId="2358"/>
    <cellStyle name="Comma 2 2 4 2 2 2 2 2 2" xfId="5306"/>
    <cellStyle name="Comma 2 2 4 2 2 2 2 3" xfId="3832"/>
    <cellStyle name="Comma 2 2 4 2 2 2 3" xfId="2227"/>
    <cellStyle name="Comma 2 2 4 2 2 2 3 2" xfId="5175"/>
    <cellStyle name="Comma 2 2 4 2 2 2 4" xfId="3701"/>
    <cellStyle name="Comma 2 2 4 2 2 3" xfId="871"/>
    <cellStyle name="Comma 2 2 4 2 2 3 2" xfId="2359"/>
    <cellStyle name="Comma 2 2 4 2 2 3 2 2" xfId="5307"/>
    <cellStyle name="Comma 2 2 4 2 2 3 3" xfId="3833"/>
    <cellStyle name="Comma 2 2 4 2 2 4" xfId="1876"/>
    <cellStyle name="Comma 2 2 4 2 2 4 2" xfId="4824"/>
    <cellStyle name="Comma 2 2 4 2 2 5" xfId="3350"/>
    <cellStyle name="Comma 2 2 4 2 3" xfId="504"/>
    <cellStyle name="Comma 2 2 4 2 3 2" xfId="872"/>
    <cellStyle name="Comma 2 2 4 2 3 2 2" xfId="2360"/>
    <cellStyle name="Comma 2 2 4 2 3 2 2 2" xfId="5308"/>
    <cellStyle name="Comma 2 2 4 2 3 2 3" xfId="3834"/>
    <cellStyle name="Comma 2 2 4 2 3 3" xfId="1992"/>
    <cellStyle name="Comma 2 2 4 2 3 3 2" xfId="4940"/>
    <cellStyle name="Comma 2 2 4 2 3 4" xfId="3466"/>
    <cellStyle name="Comma 2 2 4 2 4" xfId="272"/>
    <cellStyle name="Comma 2 2 4 2 4 2" xfId="873"/>
    <cellStyle name="Comma 2 2 4 2 4 2 2" xfId="2361"/>
    <cellStyle name="Comma 2 2 4 2 4 2 2 2" xfId="5309"/>
    <cellStyle name="Comma 2 2 4 2 4 2 3" xfId="3835"/>
    <cellStyle name="Comma 2 2 4 2 4 3" xfId="1760"/>
    <cellStyle name="Comma 2 2 4 2 4 3 2" xfId="4708"/>
    <cellStyle name="Comma 2 2 4 2 4 4" xfId="3234"/>
    <cellStyle name="Comma 2 2 4 2 5" xfId="665"/>
    <cellStyle name="Comma 2 2 4 2 5 2" xfId="874"/>
    <cellStyle name="Comma 2 2 4 2 5 2 2" xfId="2362"/>
    <cellStyle name="Comma 2 2 4 2 5 2 2 2" xfId="5310"/>
    <cellStyle name="Comma 2 2 4 2 5 2 3" xfId="3836"/>
    <cellStyle name="Comma 2 2 4 2 5 3" xfId="2153"/>
    <cellStyle name="Comma 2 2 4 2 5 3 2" xfId="5101"/>
    <cellStyle name="Comma 2 2 4 2 5 4" xfId="3627"/>
    <cellStyle name="Comma 2 2 4 2 6" xfId="875"/>
    <cellStyle name="Comma 2 2 4 2 6 2" xfId="2363"/>
    <cellStyle name="Comma 2 2 4 2 6 2 2" xfId="5311"/>
    <cellStyle name="Comma 2 2 4 2 6 3" xfId="3837"/>
    <cellStyle name="Comma 2 2 4 2 7" xfId="1644"/>
    <cellStyle name="Comma 2 2 4 2 7 2" xfId="4592"/>
    <cellStyle name="Comma 2 2 4 2 8" xfId="3118"/>
    <cellStyle name="Comma 2 2 4 3" xfId="200"/>
    <cellStyle name="Comma 2 2 4 3 2" xfId="432"/>
    <cellStyle name="Comma 2 2 4 3 2 2" xfId="876"/>
    <cellStyle name="Comma 2 2 4 3 2 2 2" xfId="2364"/>
    <cellStyle name="Comma 2 2 4 3 2 2 2 2" xfId="5312"/>
    <cellStyle name="Comma 2 2 4 3 2 2 3" xfId="3838"/>
    <cellStyle name="Comma 2 2 4 3 2 3" xfId="1920"/>
    <cellStyle name="Comma 2 2 4 3 2 3 2" xfId="4868"/>
    <cellStyle name="Comma 2 2 4 3 2 4" xfId="3394"/>
    <cellStyle name="Comma 2 2 4 3 3" xfId="548"/>
    <cellStyle name="Comma 2 2 4 3 3 2" xfId="877"/>
    <cellStyle name="Comma 2 2 4 3 3 2 2" xfId="2365"/>
    <cellStyle name="Comma 2 2 4 3 3 2 2 2" xfId="5313"/>
    <cellStyle name="Comma 2 2 4 3 3 2 3" xfId="3839"/>
    <cellStyle name="Comma 2 2 4 3 3 3" xfId="2036"/>
    <cellStyle name="Comma 2 2 4 3 3 3 2" xfId="4984"/>
    <cellStyle name="Comma 2 2 4 3 3 4" xfId="3510"/>
    <cellStyle name="Comma 2 2 4 3 4" xfId="316"/>
    <cellStyle name="Comma 2 2 4 3 4 2" xfId="878"/>
    <cellStyle name="Comma 2 2 4 3 4 2 2" xfId="2366"/>
    <cellStyle name="Comma 2 2 4 3 4 2 2 2" xfId="5314"/>
    <cellStyle name="Comma 2 2 4 3 4 2 3" xfId="3840"/>
    <cellStyle name="Comma 2 2 4 3 4 3" xfId="1804"/>
    <cellStyle name="Comma 2 2 4 3 4 3 2" xfId="4752"/>
    <cellStyle name="Comma 2 2 4 3 4 4" xfId="3278"/>
    <cellStyle name="Comma 2 2 4 3 5" xfId="702"/>
    <cellStyle name="Comma 2 2 4 3 5 2" xfId="879"/>
    <cellStyle name="Comma 2 2 4 3 5 2 2" xfId="2367"/>
    <cellStyle name="Comma 2 2 4 3 5 2 2 2" xfId="5315"/>
    <cellStyle name="Comma 2 2 4 3 5 2 3" xfId="3841"/>
    <cellStyle name="Comma 2 2 4 3 5 3" xfId="2190"/>
    <cellStyle name="Comma 2 2 4 3 5 3 2" xfId="5138"/>
    <cellStyle name="Comma 2 2 4 3 5 4" xfId="3664"/>
    <cellStyle name="Comma 2 2 4 3 6" xfId="880"/>
    <cellStyle name="Comma 2 2 4 3 6 2" xfId="2368"/>
    <cellStyle name="Comma 2 2 4 3 6 2 2" xfId="5316"/>
    <cellStyle name="Comma 2 2 4 3 6 3" xfId="3842"/>
    <cellStyle name="Comma 2 2 4 3 7" xfId="1688"/>
    <cellStyle name="Comma 2 2 4 3 7 2" xfId="4636"/>
    <cellStyle name="Comma 2 2 4 3 8" xfId="3162"/>
    <cellStyle name="Comma 2 2 4 4" xfId="349"/>
    <cellStyle name="Comma 2 2 4 4 2" xfId="881"/>
    <cellStyle name="Comma 2 2 4 4 2 2" xfId="2369"/>
    <cellStyle name="Comma 2 2 4 4 2 2 2" xfId="5317"/>
    <cellStyle name="Comma 2 2 4 4 2 3" xfId="3843"/>
    <cellStyle name="Comma 2 2 4 4 3" xfId="1837"/>
    <cellStyle name="Comma 2 2 4 4 3 2" xfId="4785"/>
    <cellStyle name="Comma 2 2 4 4 4" xfId="3311"/>
    <cellStyle name="Comma 2 2 4 5" xfId="464"/>
    <cellStyle name="Comma 2 2 4 5 2" xfId="882"/>
    <cellStyle name="Comma 2 2 4 5 2 2" xfId="2370"/>
    <cellStyle name="Comma 2 2 4 5 2 2 2" xfId="5318"/>
    <cellStyle name="Comma 2 2 4 5 2 3" xfId="3844"/>
    <cellStyle name="Comma 2 2 4 5 3" xfId="1952"/>
    <cellStyle name="Comma 2 2 4 5 3 2" xfId="4900"/>
    <cellStyle name="Comma 2 2 4 5 4" xfId="3426"/>
    <cellStyle name="Comma 2 2 4 6" xfId="225"/>
    <cellStyle name="Comma 2 2 4 6 2" xfId="883"/>
    <cellStyle name="Comma 2 2 4 6 2 2" xfId="2371"/>
    <cellStyle name="Comma 2 2 4 6 2 2 2" xfId="5319"/>
    <cellStyle name="Comma 2 2 4 6 2 3" xfId="3845"/>
    <cellStyle name="Comma 2 2 4 6 3" xfId="1713"/>
    <cellStyle name="Comma 2 2 4 6 3 2" xfId="4661"/>
    <cellStyle name="Comma 2 2 4 6 4" xfId="3187"/>
    <cellStyle name="Comma 2 2 4 7" xfId="98"/>
    <cellStyle name="Comma 2 2 4 7 2" xfId="884"/>
    <cellStyle name="Comma 2 2 4 7 2 2" xfId="2372"/>
    <cellStyle name="Comma 2 2 4 7 2 2 2" xfId="5320"/>
    <cellStyle name="Comma 2 2 4 7 2 3" xfId="3846"/>
    <cellStyle name="Comma 2 2 4 7 3" xfId="1597"/>
    <cellStyle name="Comma 2 2 4 7 3 2" xfId="4545"/>
    <cellStyle name="Comma 2 2 4 7 4" xfId="3071"/>
    <cellStyle name="Comma 2 2 4 8" xfId="628"/>
    <cellStyle name="Comma 2 2 4 8 2" xfId="885"/>
    <cellStyle name="Comma 2 2 4 8 2 2" xfId="2373"/>
    <cellStyle name="Comma 2 2 4 8 2 2 2" xfId="5321"/>
    <cellStyle name="Comma 2 2 4 8 2 3" xfId="3847"/>
    <cellStyle name="Comma 2 2 4 8 3" xfId="2116"/>
    <cellStyle name="Comma 2 2 4 8 3 2" xfId="5064"/>
    <cellStyle name="Comma 2 2 4 8 4" xfId="3590"/>
    <cellStyle name="Comma 2 2 4 9" xfId="75"/>
    <cellStyle name="Comma 2 2 4 9 2" xfId="886"/>
    <cellStyle name="Comma 2 2 4 9 2 2" xfId="2374"/>
    <cellStyle name="Comma 2 2 4 9 2 2 2" xfId="5322"/>
    <cellStyle name="Comma 2 2 4 9 2 3" xfId="3848"/>
    <cellStyle name="Comma 2 2 4 9 3" xfId="1574"/>
    <cellStyle name="Comma 2 2 4 9 3 2" xfId="4523"/>
    <cellStyle name="Comma 2 2 4 9 4" xfId="3049"/>
    <cellStyle name="Comma 2 2 5" xfId="19"/>
    <cellStyle name="Comma 2 2 5 10" xfId="1519"/>
    <cellStyle name="Comma 2 2 5 10 2" xfId="4468"/>
    <cellStyle name="Comma 2 2 5 11" xfId="2994"/>
    <cellStyle name="Comma 2 2 5 2" xfId="180"/>
    <cellStyle name="Comma 2 2 5 2 2" xfId="412"/>
    <cellStyle name="Comma 2 2 5 2 2 2" xfId="721"/>
    <cellStyle name="Comma 2 2 5 2 2 2 2" xfId="887"/>
    <cellStyle name="Comma 2 2 5 2 2 2 2 2" xfId="2375"/>
    <cellStyle name="Comma 2 2 5 2 2 2 2 2 2" xfId="5323"/>
    <cellStyle name="Comma 2 2 5 2 2 2 2 3" xfId="3849"/>
    <cellStyle name="Comma 2 2 5 2 2 2 3" xfId="2209"/>
    <cellStyle name="Comma 2 2 5 2 2 2 3 2" xfId="5157"/>
    <cellStyle name="Comma 2 2 5 2 2 2 4" xfId="3683"/>
    <cellStyle name="Comma 2 2 5 2 2 3" xfId="888"/>
    <cellStyle name="Comma 2 2 5 2 2 3 2" xfId="2376"/>
    <cellStyle name="Comma 2 2 5 2 2 3 2 2" xfId="5324"/>
    <cellStyle name="Comma 2 2 5 2 2 3 3" xfId="3850"/>
    <cellStyle name="Comma 2 2 5 2 2 4" xfId="1900"/>
    <cellStyle name="Comma 2 2 5 2 2 4 2" xfId="4848"/>
    <cellStyle name="Comma 2 2 5 2 2 5" xfId="3374"/>
    <cellStyle name="Comma 2 2 5 2 3" xfId="528"/>
    <cellStyle name="Comma 2 2 5 2 3 2" xfId="889"/>
    <cellStyle name="Comma 2 2 5 2 3 2 2" xfId="2377"/>
    <cellStyle name="Comma 2 2 5 2 3 2 2 2" xfId="5325"/>
    <cellStyle name="Comma 2 2 5 2 3 2 3" xfId="3851"/>
    <cellStyle name="Comma 2 2 5 2 3 3" xfId="2016"/>
    <cellStyle name="Comma 2 2 5 2 3 3 2" xfId="4964"/>
    <cellStyle name="Comma 2 2 5 2 3 4" xfId="3490"/>
    <cellStyle name="Comma 2 2 5 2 4" xfId="296"/>
    <cellStyle name="Comma 2 2 5 2 4 2" xfId="890"/>
    <cellStyle name="Comma 2 2 5 2 4 2 2" xfId="2378"/>
    <cellStyle name="Comma 2 2 5 2 4 2 2 2" xfId="5326"/>
    <cellStyle name="Comma 2 2 5 2 4 2 3" xfId="3852"/>
    <cellStyle name="Comma 2 2 5 2 4 3" xfId="1784"/>
    <cellStyle name="Comma 2 2 5 2 4 3 2" xfId="4732"/>
    <cellStyle name="Comma 2 2 5 2 4 4" xfId="3258"/>
    <cellStyle name="Comma 2 2 5 2 5" xfId="647"/>
    <cellStyle name="Comma 2 2 5 2 5 2" xfId="891"/>
    <cellStyle name="Comma 2 2 5 2 5 2 2" xfId="2379"/>
    <cellStyle name="Comma 2 2 5 2 5 2 2 2" xfId="5327"/>
    <cellStyle name="Comma 2 2 5 2 5 2 3" xfId="3853"/>
    <cellStyle name="Comma 2 2 5 2 5 3" xfId="2135"/>
    <cellStyle name="Comma 2 2 5 2 5 3 2" xfId="5083"/>
    <cellStyle name="Comma 2 2 5 2 5 4" xfId="3609"/>
    <cellStyle name="Comma 2 2 5 2 6" xfId="892"/>
    <cellStyle name="Comma 2 2 5 2 6 2" xfId="2380"/>
    <cellStyle name="Comma 2 2 5 2 6 2 2" xfId="5328"/>
    <cellStyle name="Comma 2 2 5 2 6 3" xfId="3854"/>
    <cellStyle name="Comma 2 2 5 2 7" xfId="1668"/>
    <cellStyle name="Comma 2 2 5 2 7 2" xfId="4616"/>
    <cellStyle name="Comma 2 2 5 2 8" xfId="3142"/>
    <cellStyle name="Comma 2 2 5 3" xfId="368"/>
    <cellStyle name="Comma 2 2 5 3 2" xfId="684"/>
    <cellStyle name="Comma 2 2 5 3 2 2" xfId="893"/>
    <cellStyle name="Comma 2 2 5 3 2 2 2" xfId="2381"/>
    <cellStyle name="Comma 2 2 5 3 2 2 2 2" xfId="5329"/>
    <cellStyle name="Comma 2 2 5 3 2 2 3" xfId="3855"/>
    <cellStyle name="Comma 2 2 5 3 2 3" xfId="2172"/>
    <cellStyle name="Comma 2 2 5 3 2 3 2" xfId="5120"/>
    <cellStyle name="Comma 2 2 5 3 2 4" xfId="3646"/>
    <cellStyle name="Comma 2 2 5 3 3" xfId="894"/>
    <cellStyle name="Comma 2 2 5 3 3 2" xfId="2382"/>
    <cellStyle name="Comma 2 2 5 3 3 2 2" xfId="5330"/>
    <cellStyle name="Comma 2 2 5 3 3 3" xfId="3856"/>
    <cellStyle name="Comma 2 2 5 3 4" xfId="1856"/>
    <cellStyle name="Comma 2 2 5 3 4 2" xfId="4804"/>
    <cellStyle name="Comma 2 2 5 3 5" xfId="3330"/>
    <cellStyle name="Comma 2 2 5 4" xfId="495"/>
    <cellStyle name="Comma 2 2 5 4 2" xfId="895"/>
    <cellStyle name="Comma 2 2 5 4 2 2" xfId="2383"/>
    <cellStyle name="Comma 2 2 5 4 2 2 2" xfId="5331"/>
    <cellStyle name="Comma 2 2 5 4 2 3" xfId="3857"/>
    <cellStyle name="Comma 2 2 5 4 3" xfId="1983"/>
    <cellStyle name="Comma 2 2 5 4 3 2" xfId="4931"/>
    <cellStyle name="Comma 2 2 5 4 4" xfId="3457"/>
    <cellStyle name="Comma 2 2 5 5" xfId="252"/>
    <cellStyle name="Comma 2 2 5 5 2" xfId="896"/>
    <cellStyle name="Comma 2 2 5 5 2 2" xfId="2384"/>
    <cellStyle name="Comma 2 2 5 5 2 2 2" xfId="5332"/>
    <cellStyle name="Comma 2 2 5 5 2 3" xfId="3858"/>
    <cellStyle name="Comma 2 2 5 5 3" xfId="1740"/>
    <cellStyle name="Comma 2 2 5 5 3 2" xfId="4688"/>
    <cellStyle name="Comma 2 2 5 5 4" xfId="3214"/>
    <cellStyle name="Comma 2 2 5 6" xfId="130"/>
    <cellStyle name="Comma 2 2 5 6 2" xfId="897"/>
    <cellStyle name="Comma 2 2 5 6 2 2" xfId="2385"/>
    <cellStyle name="Comma 2 2 5 6 2 2 2" xfId="5333"/>
    <cellStyle name="Comma 2 2 5 6 2 3" xfId="3859"/>
    <cellStyle name="Comma 2 2 5 6 3" xfId="1624"/>
    <cellStyle name="Comma 2 2 5 6 3 2" xfId="4572"/>
    <cellStyle name="Comma 2 2 5 6 4" xfId="3098"/>
    <cellStyle name="Comma 2 2 5 7" xfId="610"/>
    <cellStyle name="Comma 2 2 5 7 2" xfId="898"/>
    <cellStyle name="Comma 2 2 5 7 2 2" xfId="2386"/>
    <cellStyle name="Comma 2 2 5 7 2 2 2" xfId="5334"/>
    <cellStyle name="Comma 2 2 5 7 2 3" xfId="3860"/>
    <cellStyle name="Comma 2 2 5 7 3" xfId="2098"/>
    <cellStyle name="Comma 2 2 5 7 3 2" xfId="5046"/>
    <cellStyle name="Comma 2 2 5 7 4" xfId="3572"/>
    <cellStyle name="Comma 2 2 5 8" xfId="57"/>
    <cellStyle name="Comma 2 2 5 8 2" xfId="899"/>
    <cellStyle name="Comma 2 2 5 8 2 2" xfId="2387"/>
    <cellStyle name="Comma 2 2 5 8 2 2 2" xfId="5335"/>
    <cellStyle name="Comma 2 2 5 8 2 3" xfId="3861"/>
    <cellStyle name="Comma 2 2 5 8 3" xfId="1556"/>
    <cellStyle name="Comma 2 2 5 8 3 2" xfId="4505"/>
    <cellStyle name="Comma 2 2 5 8 4" xfId="3031"/>
    <cellStyle name="Comma 2 2 5 9" xfId="900"/>
    <cellStyle name="Comma 2 2 5 9 2" xfId="2388"/>
    <cellStyle name="Comma 2 2 5 9 2 2" xfId="5336"/>
    <cellStyle name="Comma 2 2 5 9 3" xfId="3862"/>
    <cellStyle name="Comma 2 2 6" xfId="122"/>
    <cellStyle name="Comma 2 2 6 2" xfId="361"/>
    <cellStyle name="Comma 2 2 6 2 2" xfId="711"/>
    <cellStyle name="Comma 2 2 6 2 2 2" xfId="901"/>
    <cellStyle name="Comma 2 2 6 2 2 2 2" xfId="2389"/>
    <cellStyle name="Comma 2 2 6 2 2 2 2 2" xfId="5337"/>
    <cellStyle name="Comma 2 2 6 2 2 2 3" xfId="3863"/>
    <cellStyle name="Comma 2 2 6 2 2 3" xfId="2199"/>
    <cellStyle name="Comma 2 2 6 2 2 3 2" xfId="5147"/>
    <cellStyle name="Comma 2 2 6 2 2 4" xfId="3673"/>
    <cellStyle name="Comma 2 2 6 2 3" xfId="902"/>
    <cellStyle name="Comma 2 2 6 2 3 2" xfId="2390"/>
    <cellStyle name="Comma 2 2 6 2 3 2 2" xfId="5338"/>
    <cellStyle name="Comma 2 2 6 2 3 3" xfId="3864"/>
    <cellStyle name="Comma 2 2 6 2 4" xfId="1849"/>
    <cellStyle name="Comma 2 2 6 2 4 2" xfId="4797"/>
    <cellStyle name="Comma 2 2 6 2 5" xfId="3323"/>
    <cellStyle name="Comma 2 2 6 3" xfId="488"/>
    <cellStyle name="Comma 2 2 6 3 2" xfId="903"/>
    <cellStyle name="Comma 2 2 6 3 2 2" xfId="2391"/>
    <cellStyle name="Comma 2 2 6 3 2 2 2" xfId="5339"/>
    <cellStyle name="Comma 2 2 6 3 2 3" xfId="3865"/>
    <cellStyle name="Comma 2 2 6 3 3" xfId="1976"/>
    <cellStyle name="Comma 2 2 6 3 3 2" xfId="4924"/>
    <cellStyle name="Comma 2 2 6 3 4" xfId="3450"/>
    <cellStyle name="Comma 2 2 6 4" xfId="245"/>
    <cellStyle name="Comma 2 2 6 4 2" xfId="904"/>
    <cellStyle name="Comma 2 2 6 4 2 2" xfId="2392"/>
    <cellStyle name="Comma 2 2 6 4 2 2 2" xfId="5340"/>
    <cellStyle name="Comma 2 2 6 4 2 3" xfId="3866"/>
    <cellStyle name="Comma 2 2 6 4 3" xfId="1733"/>
    <cellStyle name="Comma 2 2 6 4 3 2" xfId="4681"/>
    <cellStyle name="Comma 2 2 6 4 4" xfId="3207"/>
    <cellStyle name="Comma 2 2 6 5" xfId="637"/>
    <cellStyle name="Comma 2 2 6 5 2" xfId="905"/>
    <cellStyle name="Comma 2 2 6 5 2 2" xfId="2393"/>
    <cellStyle name="Comma 2 2 6 5 2 2 2" xfId="5341"/>
    <cellStyle name="Comma 2 2 6 5 2 3" xfId="3867"/>
    <cellStyle name="Comma 2 2 6 5 3" xfId="2125"/>
    <cellStyle name="Comma 2 2 6 5 3 2" xfId="5073"/>
    <cellStyle name="Comma 2 2 6 5 4" xfId="3599"/>
    <cellStyle name="Comma 2 2 6 6" xfId="906"/>
    <cellStyle name="Comma 2 2 6 6 2" xfId="2394"/>
    <cellStyle name="Comma 2 2 6 6 2 2" xfId="5342"/>
    <cellStyle name="Comma 2 2 6 6 3" xfId="3868"/>
    <cellStyle name="Comma 2 2 6 7" xfId="1617"/>
    <cellStyle name="Comma 2 2 6 7 2" xfId="4565"/>
    <cellStyle name="Comma 2 2 6 8" xfId="3091"/>
    <cellStyle name="Comma 2 2 7" xfId="173"/>
    <cellStyle name="Comma 2 2 7 2" xfId="405"/>
    <cellStyle name="Comma 2 2 7 2 2" xfId="907"/>
    <cellStyle name="Comma 2 2 7 2 2 2" xfId="2395"/>
    <cellStyle name="Comma 2 2 7 2 2 2 2" xfId="5343"/>
    <cellStyle name="Comma 2 2 7 2 2 3" xfId="3869"/>
    <cellStyle name="Comma 2 2 7 2 3" xfId="1893"/>
    <cellStyle name="Comma 2 2 7 2 3 2" xfId="4841"/>
    <cellStyle name="Comma 2 2 7 2 4" xfId="3367"/>
    <cellStyle name="Comma 2 2 7 3" xfId="521"/>
    <cellStyle name="Comma 2 2 7 3 2" xfId="908"/>
    <cellStyle name="Comma 2 2 7 3 2 2" xfId="2396"/>
    <cellStyle name="Comma 2 2 7 3 2 2 2" xfId="5344"/>
    <cellStyle name="Comma 2 2 7 3 2 3" xfId="3870"/>
    <cellStyle name="Comma 2 2 7 3 3" xfId="2009"/>
    <cellStyle name="Comma 2 2 7 3 3 2" xfId="4957"/>
    <cellStyle name="Comma 2 2 7 3 4" xfId="3483"/>
    <cellStyle name="Comma 2 2 7 4" xfId="289"/>
    <cellStyle name="Comma 2 2 7 4 2" xfId="909"/>
    <cellStyle name="Comma 2 2 7 4 2 2" xfId="2397"/>
    <cellStyle name="Comma 2 2 7 4 2 2 2" xfId="5345"/>
    <cellStyle name="Comma 2 2 7 4 2 3" xfId="3871"/>
    <cellStyle name="Comma 2 2 7 4 3" xfId="1777"/>
    <cellStyle name="Comma 2 2 7 4 3 2" xfId="4725"/>
    <cellStyle name="Comma 2 2 7 4 4" xfId="3251"/>
    <cellStyle name="Comma 2 2 7 5" xfId="674"/>
    <cellStyle name="Comma 2 2 7 5 2" xfId="910"/>
    <cellStyle name="Comma 2 2 7 5 2 2" xfId="2398"/>
    <cellStyle name="Comma 2 2 7 5 2 2 2" xfId="5346"/>
    <cellStyle name="Comma 2 2 7 5 2 3" xfId="3872"/>
    <cellStyle name="Comma 2 2 7 5 3" xfId="2162"/>
    <cellStyle name="Comma 2 2 7 5 3 2" xfId="5110"/>
    <cellStyle name="Comma 2 2 7 5 4" xfId="3636"/>
    <cellStyle name="Comma 2 2 7 6" xfId="911"/>
    <cellStyle name="Comma 2 2 7 6 2" xfId="2399"/>
    <cellStyle name="Comma 2 2 7 6 2 2" xfId="5347"/>
    <cellStyle name="Comma 2 2 7 6 3" xfId="3873"/>
    <cellStyle name="Comma 2 2 7 7" xfId="1661"/>
    <cellStyle name="Comma 2 2 7 7 2" xfId="4609"/>
    <cellStyle name="Comma 2 2 7 8" xfId="3135"/>
    <cellStyle name="Comma 2 2 8" xfId="329"/>
    <cellStyle name="Comma 2 2 8 2" xfId="912"/>
    <cellStyle name="Comma 2 2 8 2 2" xfId="2400"/>
    <cellStyle name="Comma 2 2 8 2 2 2" xfId="5348"/>
    <cellStyle name="Comma 2 2 8 2 3" xfId="3874"/>
    <cellStyle name="Comma 2 2 8 3" xfId="1817"/>
    <cellStyle name="Comma 2 2 8 3 2" xfId="4765"/>
    <cellStyle name="Comma 2 2 8 4" xfId="3291"/>
    <cellStyle name="Comma 2 2 9" xfId="444"/>
    <cellStyle name="Comma 2 2 9 2" xfId="913"/>
    <cellStyle name="Comma 2 2 9 2 2" xfId="2401"/>
    <cellStyle name="Comma 2 2 9 2 2 2" xfId="5349"/>
    <cellStyle name="Comma 2 2 9 2 3" xfId="3875"/>
    <cellStyle name="Comma 2 2 9 3" xfId="1932"/>
    <cellStyle name="Comma 2 2 9 3 2" xfId="4880"/>
    <cellStyle name="Comma 2 2 9 4" xfId="3406"/>
    <cellStyle name="Comma 2 3" xfId="914"/>
    <cellStyle name="Comma 20" xfId="8"/>
    <cellStyle name="Comma 21" xfId="5930"/>
    <cellStyle name="Comma 3" xfId="14"/>
    <cellStyle name="Comma 3 10" xfId="565"/>
    <cellStyle name="Comma 3 10 2" xfId="915"/>
    <cellStyle name="Comma 3 10 2 2" xfId="2402"/>
    <cellStyle name="Comma 3 10 2 2 2" xfId="5350"/>
    <cellStyle name="Comma 3 10 2 3" xfId="3876"/>
    <cellStyle name="Comma 3 10 3" xfId="2053"/>
    <cellStyle name="Comma 3 10 3 2" xfId="5001"/>
    <cellStyle name="Comma 3 10 4" xfId="3527"/>
    <cellStyle name="Comma 3 11" xfId="585"/>
    <cellStyle name="Comma 3 11 2" xfId="916"/>
    <cellStyle name="Comma 3 11 2 2" xfId="2403"/>
    <cellStyle name="Comma 3 11 2 2 2" xfId="5351"/>
    <cellStyle name="Comma 3 11 2 3" xfId="3877"/>
    <cellStyle name="Comma 3 11 3" xfId="2073"/>
    <cellStyle name="Comma 3 11 3 2" xfId="5021"/>
    <cellStyle name="Comma 3 11 4" xfId="3547"/>
    <cellStyle name="Comma 3 12" xfId="217"/>
    <cellStyle name="Comma 3 12 2" xfId="917"/>
    <cellStyle name="Comma 3 12 2 2" xfId="2404"/>
    <cellStyle name="Comma 3 12 2 2 2" xfId="5352"/>
    <cellStyle name="Comma 3 12 2 3" xfId="3878"/>
    <cellStyle name="Comma 3 12 3" xfId="1705"/>
    <cellStyle name="Comma 3 12 3 2" xfId="4653"/>
    <cellStyle name="Comma 3 12 4" xfId="3179"/>
    <cellStyle name="Comma 3 13" xfId="90"/>
    <cellStyle name="Comma 3 13 2" xfId="918"/>
    <cellStyle name="Comma 3 13 2 2" xfId="2405"/>
    <cellStyle name="Comma 3 13 2 2 2" xfId="5353"/>
    <cellStyle name="Comma 3 13 2 3" xfId="3879"/>
    <cellStyle name="Comma 3 13 3" xfId="1589"/>
    <cellStyle name="Comma 3 13 3 2" xfId="4537"/>
    <cellStyle name="Comma 3 13 4" xfId="3063"/>
    <cellStyle name="Comma 3 14" xfId="605"/>
    <cellStyle name="Comma 3 14 2" xfId="919"/>
    <cellStyle name="Comma 3 14 2 2" xfId="2406"/>
    <cellStyle name="Comma 3 14 2 2 2" xfId="5354"/>
    <cellStyle name="Comma 3 14 2 3" xfId="3880"/>
    <cellStyle name="Comma 3 14 3" xfId="2093"/>
    <cellStyle name="Comma 3 14 3 2" xfId="5041"/>
    <cellStyle name="Comma 3 14 4" xfId="3567"/>
    <cellStyle name="Comma 3 15" xfId="52"/>
    <cellStyle name="Comma 3 15 2" xfId="920"/>
    <cellStyle name="Comma 3 15 2 2" xfId="2407"/>
    <cellStyle name="Comma 3 15 2 2 2" xfId="5355"/>
    <cellStyle name="Comma 3 15 2 3" xfId="3881"/>
    <cellStyle name="Comma 3 15 3" xfId="1551"/>
    <cellStyle name="Comma 3 15 3 2" xfId="4500"/>
    <cellStyle name="Comma 3 15 4" xfId="3026"/>
    <cellStyle name="Comma 3 16" xfId="921"/>
    <cellStyle name="Comma 3 16 2" xfId="2408"/>
    <cellStyle name="Comma 3 16 2 2" xfId="5356"/>
    <cellStyle name="Comma 3 16 3" xfId="3882"/>
    <cellStyle name="Comma 3 17" xfId="1514"/>
    <cellStyle name="Comma 3 17 2" xfId="4463"/>
    <cellStyle name="Comma 3 18" xfId="2989"/>
    <cellStyle name="Comma 3 2" xfId="27"/>
    <cellStyle name="Comma 3 2 10" xfId="618"/>
    <cellStyle name="Comma 3 2 10 2" xfId="922"/>
    <cellStyle name="Comma 3 2 10 2 2" xfId="2409"/>
    <cellStyle name="Comma 3 2 10 2 2 2" xfId="5357"/>
    <cellStyle name="Comma 3 2 10 2 3" xfId="3883"/>
    <cellStyle name="Comma 3 2 10 3" xfId="2106"/>
    <cellStyle name="Comma 3 2 10 3 2" xfId="5054"/>
    <cellStyle name="Comma 3 2 10 4" xfId="3580"/>
    <cellStyle name="Comma 3 2 11" xfId="65"/>
    <cellStyle name="Comma 3 2 11 2" xfId="923"/>
    <cellStyle name="Comma 3 2 11 2 2" xfId="2410"/>
    <cellStyle name="Comma 3 2 11 2 2 2" xfId="5358"/>
    <cellStyle name="Comma 3 2 11 2 3" xfId="3884"/>
    <cellStyle name="Comma 3 2 11 3" xfId="1564"/>
    <cellStyle name="Comma 3 2 11 3 2" xfId="4513"/>
    <cellStyle name="Comma 3 2 11 4" xfId="3039"/>
    <cellStyle name="Comma 3 2 12" xfId="924"/>
    <cellStyle name="Comma 3 2 12 2" xfId="2411"/>
    <cellStyle name="Comma 3 2 12 2 2" xfId="5359"/>
    <cellStyle name="Comma 3 2 12 3" xfId="3885"/>
    <cellStyle name="Comma 3 2 13" xfId="1527"/>
    <cellStyle name="Comma 3 2 13 2" xfId="4476"/>
    <cellStyle name="Comma 3 2 14" xfId="3002"/>
    <cellStyle name="Comma 3 2 2" xfId="139"/>
    <cellStyle name="Comma 3 2 2 2" xfId="377"/>
    <cellStyle name="Comma 3 2 2 2 2" xfId="729"/>
    <cellStyle name="Comma 3 2 2 2 2 2" xfId="925"/>
    <cellStyle name="Comma 3 2 2 2 2 2 2" xfId="2412"/>
    <cellStyle name="Comma 3 2 2 2 2 2 2 2" xfId="5360"/>
    <cellStyle name="Comma 3 2 2 2 2 2 3" xfId="3886"/>
    <cellStyle name="Comma 3 2 2 2 2 3" xfId="2217"/>
    <cellStyle name="Comma 3 2 2 2 2 3 2" xfId="5165"/>
    <cellStyle name="Comma 3 2 2 2 2 4" xfId="3691"/>
    <cellStyle name="Comma 3 2 2 2 3" xfId="926"/>
    <cellStyle name="Comma 3 2 2 2 3 2" xfId="2413"/>
    <cellStyle name="Comma 3 2 2 2 3 2 2" xfId="5361"/>
    <cellStyle name="Comma 3 2 2 2 3 3" xfId="3887"/>
    <cellStyle name="Comma 3 2 2 2 4" xfId="1865"/>
    <cellStyle name="Comma 3 2 2 2 4 2" xfId="4813"/>
    <cellStyle name="Comma 3 2 2 2 5" xfId="3339"/>
    <cellStyle name="Comma 3 2 2 3" xfId="474"/>
    <cellStyle name="Comma 3 2 2 3 2" xfId="927"/>
    <cellStyle name="Comma 3 2 2 3 2 2" xfId="2414"/>
    <cellStyle name="Comma 3 2 2 3 2 2 2" xfId="5362"/>
    <cellStyle name="Comma 3 2 2 3 2 3" xfId="3888"/>
    <cellStyle name="Comma 3 2 2 3 3" xfId="1962"/>
    <cellStyle name="Comma 3 2 2 3 3 2" xfId="4910"/>
    <cellStyle name="Comma 3 2 2 3 4" xfId="3436"/>
    <cellStyle name="Comma 3 2 2 4" xfId="261"/>
    <cellStyle name="Comma 3 2 2 4 2" xfId="928"/>
    <cellStyle name="Comma 3 2 2 4 2 2" xfId="2415"/>
    <cellStyle name="Comma 3 2 2 4 2 2 2" xfId="5363"/>
    <cellStyle name="Comma 3 2 2 4 2 3" xfId="3889"/>
    <cellStyle name="Comma 3 2 2 4 3" xfId="1749"/>
    <cellStyle name="Comma 3 2 2 4 3 2" xfId="4697"/>
    <cellStyle name="Comma 3 2 2 4 4" xfId="3223"/>
    <cellStyle name="Comma 3 2 2 5" xfId="655"/>
    <cellStyle name="Comma 3 2 2 5 2" xfId="929"/>
    <cellStyle name="Comma 3 2 2 5 2 2" xfId="2416"/>
    <cellStyle name="Comma 3 2 2 5 2 2 2" xfId="5364"/>
    <cellStyle name="Comma 3 2 2 5 2 3" xfId="3890"/>
    <cellStyle name="Comma 3 2 2 5 3" xfId="2143"/>
    <cellStyle name="Comma 3 2 2 5 3 2" xfId="5091"/>
    <cellStyle name="Comma 3 2 2 5 4" xfId="3617"/>
    <cellStyle name="Comma 3 2 2 6" xfId="930"/>
    <cellStyle name="Comma 3 2 2 6 2" xfId="2417"/>
    <cellStyle name="Comma 3 2 2 6 2 2" xfId="5365"/>
    <cellStyle name="Comma 3 2 2 6 3" xfId="3891"/>
    <cellStyle name="Comma 3 2 2 7" xfId="1633"/>
    <cellStyle name="Comma 3 2 2 7 2" xfId="4581"/>
    <cellStyle name="Comma 3 2 2 8" xfId="3107"/>
    <cellStyle name="Comma 3 2 3" xfId="189"/>
    <cellStyle name="Comma 3 2 3 2" xfId="421"/>
    <cellStyle name="Comma 3 2 3 2 2" xfId="931"/>
    <cellStyle name="Comma 3 2 3 2 2 2" xfId="2418"/>
    <cellStyle name="Comma 3 2 3 2 2 2 2" xfId="5366"/>
    <cellStyle name="Comma 3 2 3 2 2 3" xfId="3892"/>
    <cellStyle name="Comma 3 2 3 2 3" xfId="1909"/>
    <cellStyle name="Comma 3 2 3 2 3 2" xfId="4857"/>
    <cellStyle name="Comma 3 2 3 2 4" xfId="3383"/>
    <cellStyle name="Comma 3 2 3 3" xfId="537"/>
    <cellStyle name="Comma 3 2 3 3 2" xfId="932"/>
    <cellStyle name="Comma 3 2 3 3 2 2" xfId="2419"/>
    <cellStyle name="Comma 3 2 3 3 2 2 2" xfId="5367"/>
    <cellStyle name="Comma 3 2 3 3 2 3" xfId="3893"/>
    <cellStyle name="Comma 3 2 3 3 3" xfId="2025"/>
    <cellStyle name="Comma 3 2 3 3 3 2" xfId="4973"/>
    <cellStyle name="Comma 3 2 3 3 4" xfId="3499"/>
    <cellStyle name="Comma 3 2 3 4" xfId="305"/>
    <cellStyle name="Comma 3 2 3 4 2" xfId="933"/>
    <cellStyle name="Comma 3 2 3 4 2 2" xfId="2420"/>
    <cellStyle name="Comma 3 2 3 4 2 2 2" xfId="5368"/>
    <cellStyle name="Comma 3 2 3 4 2 3" xfId="3894"/>
    <cellStyle name="Comma 3 2 3 4 3" xfId="1793"/>
    <cellStyle name="Comma 3 2 3 4 3 2" xfId="4741"/>
    <cellStyle name="Comma 3 2 3 4 4" xfId="3267"/>
    <cellStyle name="Comma 3 2 3 5" xfId="692"/>
    <cellStyle name="Comma 3 2 3 5 2" xfId="934"/>
    <cellStyle name="Comma 3 2 3 5 2 2" xfId="2421"/>
    <cellStyle name="Comma 3 2 3 5 2 2 2" xfId="5369"/>
    <cellStyle name="Comma 3 2 3 5 2 3" xfId="3895"/>
    <cellStyle name="Comma 3 2 3 5 3" xfId="2180"/>
    <cellStyle name="Comma 3 2 3 5 3 2" xfId="5128"/>
    <cellStyle name="Comma 3 2 3 5 4" xfId="3654"/>
    <cellStyle name="Comma 3 2 3 6" xfId="935"/>
    <cellStyle name="Comma 3 2 3 6 2" xfId="2422"/>
    <cellStyle name="Comma 3 2 3 6 2 2" xfId="5370"/>
    <cellStyle name="Comma 3 2 3 6 3" xfId="3896"/>
    <cellStyle name="Comma 3 2 3 7" xfId="1677"/>
    <cellStyle name="Comma 3 2 3 7 2" xfId="4625"/>
    <cellStyle name="Comma 3 2 3 8" xfId="3151"/>
    <cellStyle name="Comma 3 2 4" xfId="339"/>
    <cellStyle name="Comma 3 2 4 2" xfId="936"/>
    <cellStyle name="Comma 3 2 4 2 2" xfId="2423"/>
    <cellStyle name="Comma 3 2 4 2 2 2" xfId="5371"/>
    <cellStyle name="Comma 3 2 4 2 3" xfId="3897"/>
    <cellStyle name="Comma 3 2 4 3" xfId="1827"/>
    <cellStyle name="Comma 3 2 4 3 2" xfId="4775"/>
    <cellStyle name="Comma 3 2 4 4" xfId="3301"/>
    <cellStyle name="Comma 3 2 5" xfId="454"/>
    <cellStyle name="Comma 3 2 5 2" xfId="937"/>
    <cellStyle name="Comma 3 2 5 2 2" xfId="2424"/>
    <cellStyle name="Comma 3 2 5 2 2 2" xfId="5372"/>
    <cellStyle name="Comma 3 2 5 2 3" xfId="3898"/>
    <cellStyle name="Comma 3 2 5 3" xfId="1942"/>
    <cellStyle name="Comma 3 2 5 3 2" xfId="4890"/>
    <cellStyle name="Comma 3 2 5 4" xfId="3416"/>
    <cellStyle name="Comma 3 2 6" xfId="570"/>
    <cellStyle name="Comma 3 2 6 2" xfId="938"/>
    <cellStyle name="Comma 3 2 6 2 2" xfId="2425"/>
    <cellStyle name="Comma 3 2 6 2 2 2" xfId="5373"/>
    <cellStyle name="Comma 3 2 6 2 3" xfId="3899"/>
    <cellStyle name="Comma 3 2 6 3" xfId="2058"/>
    <cellStyle name="Comma 3 2 6 3 2" xfId="5006"/>
    <cellStyle name="Comma 3 2 6 4" xfId="3532"/>
    <cellStyle name="Comma 3 2 7" xfId="590"/>
    <cellStyle name="Comma 3 2 7 2" xfId="939"/>
    <cellStyle name="Comma 3 2 7 2 2" xfId="2426"/>
    <cellStyle name="Comma 3 2 7 2 2 2" xfId="5374"/>
    <cellStyle name="Comma 3 2 7 2 3" xfId="3900"/>
    <cellStyle name="Comma 3 2 7 3" xfId="2078"/>
    <cellStyle name="Comma 3 2 7 3 2" xfId="5026"/>
    <cellStyle name="Comma 3 2 7 4" xfId="3552"/>
    <cellStyle name="Comma 3 2 8" xfId="226"/>
    <cellStyle name="Comma 3 2 8 2" xfId="940"/>
    <cellStyle name="Comma 3 2 8 2 2" xfId="2427"/>
    <cellStyle name="Comma 3 2 8 2 2 2" xfId="5375"/>
    <cellStyle name="Comma 3 2 8 2 3" xfId="3901"/>
    <cellStyle name="Comma 3 2 8 3" xfId="1714"/>
    <cellStyle name="Comma 3 2 8 3 2" xfId="4662"/>
    <cellStyle name="Comma 3 2 8 4" xfId="3188"/>
    <cellStyle name="Comma 3 2 9" xfId="99"/>
    <cellStyle name="Comma 3 2 9 2" xfId="941"/>
    <cellStyle name="Comma 3 2 9 2 2" xfId="2428"/>
    <cellStyle name="Comma 3 2 9 2 2 2" xfId="5376"/>
    <cellStyle name="Comma 3 2 9 2 3" xfId="3902"/>
    <cellStyle name="Comma 3 2 9 3" xfId="1598"/>
    <cellStyle name="Comma 3 2 9 3 2" xfId="4546"/>
    <cellStyle name="Comma 3 2 9 4" xfId="3072"/>
    <cellStyle name="Comma 3 3" xfId="28"/>
    <cellStyle name="Comma 3 3 10" xfId="619"/>
    <cellStyle name="Comma 3 3 10 2" xfId="942"/>
    <cellStyle name="Comma 3 3 10 2 2" xfId="2429"/>
    <cellStyle name="Comma 3 3 10 2 2 2" xfId="5377"/>
    <cellStyle name="Comma 3 3 10 2 3" xfId="3903"/>
    <cellStyle name="Comma 3 3 10 3" xfId="2107"/>
    <cellStyle name="Comma 3 3 10 3 2" xfId="5055"/>
    <cellStyle name="Comma 3 3 10 4" xfId="3581"/>
    <cellStyle name="Comma 3 3 11" xfId="66"/>
    <cellStyle name="Comma 3 3 11 2" xfId="943"/>
    <cellStyle name="Comma 3 3 11 2 2" xfId="2430"/>
    <cellStyle name="Comma 3 3 11 2 2 2" xfId="5378"/>
    <cellStyle name="Comma 3 3 11 2 3" xfId="3904"/>
    <cellStyle name="Comma 3 3 11 3" xfId="1565"/>
    <cellStyle name="Comma 3 3 11 3 2" xfId="4514"/>
    <cellStyle name="Comma 3 3 11 4" xfId="3040"/>
    <cellStyle name="Comma 3 3 12" xfId="944"/>
    <cellStyle name="Comma 3 3 12 2" xfId="2431"/>
    <cellStyle name="Comma 3 3 12 2 2" xfId="5379"/>
    <cellStyle name="Comma 3 3 12 3" xfId="3905"/>
    <cellStyle name="Comma 3 3 13" xfId="1528"/>
    <cellStyle name="Comma 3 3 13 2" xfId="4477"/>
    <cellStyle name="Comma 3 3 14" xfId="3003"/>
    <cellStyle name="Comma 3 3 2" xfId="140"/>
    <cellStyle name="Comma 3 3 2 2" xfId="378"/>
    <cellStyle name="Comma 3 3 2 2 2" xfId="730"/>
    <cellStyle name="Comma 3 3 2 2 2 2" xfId="945"/>
    <cellStyle name="Comma 3 3 2 2 2 2 2" xfId="2432"/>
    <cellStyle name="Comma 3 3 2 2 2 2 2 2" xfId="5380"/>
    <cellStyle name="Comma 3 3 2 2 2 2 3" xfId="3906"/>
    <cellStyle name="Comma 3 3 2 2 2 3" xfId="2218"/>
    <cellStyle name="Comma 3 3 2 2 2 3 2" xfId="5166"/>
    <cellStyle name="Comma 3 3 2 2 2 4" xfId="3692"/>
    <cellStyle name="Comma 3 3 2 2 3" xfId="946"/>
    <cellStyle name="Comma 3 3 2 2 3 2" xfId="2433"/>
    <cellStyle name="Comma 3 3 2 2 3 2 2" xfId="5381"/>
    <cellStyle name="Comma 3 3 2 2 3 3" xfId="3907"/>
    <cellStyle name="Comma 3 3 2 2 4" xfId="1866"/>
    <cellStyle name="Comma 3 3 2 2 4 2" xfId="4814"/>
    <cellStyle name="Comma 3 3 2 2 5" xfId="3340"/>
    <cellStyle name="Comma 3 3 2 3" xfId="480"/>
    <cellStyle name="Comma 3 3 2 3 2" xfId="947"/>
    <cellStyle name="Comma 3 3 2 3 2 2" xfId="2434"/>
    <cellStyle name="Comma 3 3 2 3 2 2 2" xfId="5382"/>
    <cellStyle name="Comma 3 3 2 3 2 3" xfId="3908"/>
    <cellStyle name="Comma 3 3 2 3 3" xfId="1968"/>
    <cellStyle name="Comma 3 3 2 3 3 2" xfId="4916"/>
    <cellStyle name="Comma 3 3 2 3 4" xfId="3442"/>
    <cellStyle name="Comma 3 3 2 4" xfId="262"/>
    <cellStyle name="Comma 3 3 2 4 2" xfId="948"/>
    <cellStyle name="Comma 3 3 2 4 2 2" xfId="2435"/>
    <cellStyle name="Comma 3 3 2 4 2 2 2" xfId="5383"/>
    <cellStyle name="Comma 3 3 2 4 2 3" xfId="3909"/>
    <cellStyle name="Comma 3 3 2 4 3" xfId="1750"/>
    <cellStyle name="Comma 3 3 2 4 3 2" xfId="4698"/>
    <cellStyle name="Comma 3 3 2 4 4" xfId="3224"/>
    <cellStyle name="Comma 3 3 2 5" xfId="656"/>
    <cellStyle name="Comma 3 3 2 5 2" xfId="949"/>
    <cellStyle name="Comma 3 3 2 5 2 2" xfId="2436"/>
    <cellStyle name="Comma 3 3 2 5 2 2 2" xfId="5384"/>
    <cellStyle name="Comma 3 3 2 5 2 3" xfId="3910"/>
    <cellStyle name="Comma 3 3 2 5 3" xfId="2144"/>
    <cellStyle name="Comma 3 3 2 5 3 2" xfId="5092"/>
    <cellStyle name="Comma 3 3 2 5 4" xfId="3618"/>
    <cellStyle name="Comma 3 3 2 6" xfId="950"/>
    <cellStyle name="Comma 3 3 2 6 2" xfId="2437"/>
    <cellStyle name="Comma 3 3 2 6 2 2" xfId="5385"/>
    <cellStyle name="Comma 3 3 2 6 3" xfId="3911"/>
    <cellStyle name="Comma 3 3 2 7" xfId="1634"/>
    <cellStyle name="Comma 3 3 2 7 2" xfId="4582"/>
    <cellStyle name="Comma 3 3 2 8" xfId="3108"/>
    <cellStyle name="Comma 3 3 3" xfId="190"/>
    <cellStyle name="Comma 3 3 3 2" xfId="422"/>
    <cellStyle name="Comma 3 3 3 2 2" xfId="951"/>
    <cellStyle name="Comma 3 3 3 2 2 2" xfId="2438"/>
    <cellStyle name="Comma 3 3 3 2 2 2 2" xfId="5386"/>
    <cellStyle name="Comma 3 3 3 2 2 3" xfId="3912"/>
    <cellStyle name="Comma 3 3 3 2 3" xfId="1910"/>
    <cellStyle name="Comma 3 3 3 2 3 2" xfId="4858"/>
    <cellStyle name="Comma 3 3 3 2 4" xfId="3384"/>
    <cellStyle name="Comma 3 3 3 3" xfId="538"/>
    <cellStyle name="Comma 3 3 3 3 2" xfId="952"/>
    <cellStyle name="Comma 3 3 3 3 2 2" xfId="2439"/>
    <cellStyle name="Comma 3 3 3 3 2 2 2" xfId="5387"/>
    <cellStyle name="Comma 3 3 3 3 2 3" xfId="3913"/>
    <cellStyle name="Comma 3 3 3 3 3" xfId="2026"/>
    <cellStyle name="Comma 3 3 3 3 3 2" xfId="4974"/>
    <cellStyle name="Comma 3 3 3 3 4" xfId="3500"/>
    <cellStyle name="Comma 3 3 3 4" xfId="306"/>
    <cellStyle name="Comma 3 3 3 4 2" xfId="953"/>
    <cellStyle name="Comma 3 3 3 4 2 2" xfId="2440"/>
    <cellStyle name="Comma 3 3 3 4 2 2 2" xfId="5388"/>
    <cellStyle name="Comma 3 3 3 4 2 3" xfId="3914"/>
    <cellStyle name="Comma 3 3 3 4 3" xfId="1794"/>
    <cellStyle name="Comma 3 3 3 4 3 2" xfId="4742"/>
    <cellStyle name="Comma 3 3 3 4 4" xfId="3268"/>
    <cellStyle name="Comma 3 3 3 5" xfId="693"/>
    <cellStyle name="Comma 3 3 3 5 2" xfId="954"/>
    <cellStyle name="Comma 3 3 3 5 2 2" xfId="2441"/>
    <cellStyle name="Comma 3 3 3 5 2 2 2" xfId="5389"/>
    <cellStyle name="Comma 3 3 3 5 2 3" xfId="3915"/>
    <cellStyle name="Comma 3 3 3 5 3" xfId="2181"/>
    <cellStyle name="Comma 3 3 3 5 3 2" xfId="5129"/>
    <cellStyle name="Comma 3 3 3 5 4" xfId="3655"/>
    <cellStyle name="Comma 3 3 3 6" xfId="955"/>
    <cellStyle name="Comma 3 3 3 6 2" xfId="2442"/>
    <cellStyle name="Comma 3 3 3 6 2 2" xfId="5390"/>
    <cellStyle name="Comma 3 3 3 6 3" xfId="3916"/>
    <cellStyle name="Comma 3 3 3 7" xfId="1678"/>
    <cellStyle name="Comma 3 3 3 7 2" xfId="4626"/>
    <cellStyle name="Comma 3 3 3 8" xfId="3152"/>
    <cellStyle name="Comma 3 3 4" xfId="345"/>
    <cellStyle name="Comma 3 3 4 2" xfId="956"/>
    <cellStyle name="Comma 3 3 4 2 2" xfId="2443"/>
    <cellStyle name="Comma 3 3 4 2 2 2" xfId="5391"/>
    <cellStyle name="Comma 3 3 4 2 3" xfId="3917"/>
    <cellStyle name="Comma 3 3 4 3" xfId="1833"/>
    <cellStyle name="Comma 3 3 4 3 2" xfId="4781"/>
    <cellStyle name="Comma 3 3 4 4" xfId="3307"/>
    <cellStyle name="Comma 3 3 5" xfId="460"/>
    <cellStyle name="Comma 3 3 5 2" xfId="957"/>
    <cellStyle name="Comma 3 3 5 2 2" xfId="2444"/>
    <cellStyle name="Comma 3 3 5 2 2 2" xfId="5392"/>
    <cellStyle name="Comma 3 3 5 2 3" xfId="3918"/>
    <cellStyle name="Comma 3 3 5 3" xfId="1948"/>
    <cellStyle name="Comma 3 3 5 3 2" xfId="4896"/>
    <cellStyle name="Comma 3 3 5 4" xfId="3422"/>
    <cellStyle name="Comma 3 3 6" xfId="576"/>
    <cellStyle name="Comma 3 3 6 2" xfId="958"/>
    <cellStyle name="Comma 3 3 6 2 2" xfId="2445"/>
    <cellStyle name="Comma 3 3 6 2 2 2" xfId="5393"/>
    <cellStyle name="Comma 3 3 6 2 3" xfId="3919"/>
    <cellStyle name="Comma 3 3 6 3" xfId="2064"/>
    <cellStyle name="Comma 3 3 6 3 2" xfId="5012"/>
    <cellStyle name="Comma 3 3 6 4" xfId="3538"/>
    <cellStyle name="Comma 3 3 7" xfId="596"/>
    <cellStyle name="Comma 3 3 7 2" xfId="959"/>
    <cellStyle name="Comma 3 3 7 2 2" xfId="2446"/>
    <cellStyle name="Comma 3 3 7 2 2 2" xfId="5394"/>
    <cellStyle name="Comma 3 3 7 2 3" xfId="3920"/>
    <cellStyle name="Comma 3 3 7 3" xfId="2084"/>
    <cellStyle name="Comma 3 3 7 3 2" xfId="5032"/>
    <cellStyle name="Comma 3 3 7 4" xfId="3558"/>
    <cellStyle name="Comma 3 3 8" xfId="227"/>
    <cellStyle name="Comma 3 3 8 2" xfId="960"/>
    <cellStyle name="Comma 3 3 8 2 2" xfId="2447"/>
    <cellStyle name="Comma 3 3 8 2 2 2" xfId="5395"/>
    <cellStyle name="Comma 3 3 8 2 3" xfId="3921"/>
    <cellStyle name="Comma 3 3 8 3" xfId="1715"/>
    <cellStyle name="Comma 3 3 8 3 2" xfId="4663"/>
    <cellStyle name="Comma 3 3 8 4" xfId="3189"/>
    <cellStyle name="Comma 3 3 9" xfId="100"/>
    <cellStyle name="Comma 3 3 9 2" xfId="961"/>
    <cellStyle name="Comma 3 3 9 2 2" xfId="2448"/>
    <cellStyle name="Comma 3 3 9 2 2 2" xfId="5396"/>
    <cellStyle name="Comma 3 3 9 2 3" xfId="3922"/>
    <cellStyle name="Comma 3 3 9 3" xfId="1599"/>
    <cellStyle name="Comma 3 3 9 3 2" xfId="4547"/>
    <cellStyle name="Comma 3 3 9 4" xfId="3073"/>
    <cellStyle name="Comma 3 4" xfId="43"/>
    <cellStyle name="Comma 3 4 10" xfId="962"/>
    <cellStyle name="Comma 3 4 10 2" xfId="2449"/>
    <cellStyle name="Comma 3 4 10 2 2" xfId="5397"/>
    <cellStyle name="Comma 3 4 10 3" xfId="3923"/>
    <cellStyle name="Comma 3 4 11" xfId="1542"/>
    <cellStyle name="Comma 3 4 11 2" xfId="4491"/>
    <cellStyle name="Comma 3 4 12" xfId="3017"/>
    <cellStyle name="Comma 3 4 2" xfId="155"/>
    <cellStyle name="Comma 3 4 2 2" xfId="393"/>
    <cellStyle name="Comma 3 4 2 2 2" xfId="744"/>
    <cellStyle name="Comma 3 4 2 2 2 2" xfId="963"/>
    <cellStyle name="Comma 3 4 2 2 2 2 2" xfId="2450"/>
    <cellStyle name="Comma 3 4 2 2 2 2 2 2" xfId="5398"/>
    <cellStyle name="Comma 3 4 2 2 2 2 3" xfId="3924"/>
    <cellStyle name="Comma 3 4 2 2 2 3" xfId="2232"/>
    <cellStyle name="Comma 3 4 2 2 2 3 2" xfId="5180"/>
    <cellStyle name="Comma 3 4 2 2 2 4" xfId="3706"/>
    <cellStyle name="Comma 3 4 2 2 3" xfId="964"/>
    <cellStyle name="Comma 3 4 2 2 3 2" xfId="2451"/>
    <cellStyle name="Comma 3 4 2 2 3 2 2" xfId="5399"/>
    <cellStyle name="Comma 3 4 2 2 3 3" xfId="3925"/>
    <cellStyle name="Comma 3 4 2 2 4" xfId="1881"/>
    <cellStyle name="Comma 3 4 2 2 4 2" xfId="4829"/>
    <cellStyle name="Comma 3 4 2 2 5" xfId="3355"/>
    <cellStyle name="Comma 3 4 2 3" xfId="509"/>
    <cellStyle name="Comma 3 4 2 3 2" xfId="965"/>
    <cellStyle name="Comma 3 4 2 3 2 2" xfId="2452"/>
    <cellStyle name="Comma 3 4 2 3 2 2 2" xfId="5400"/>
    <cellStyle name="Comma 3 4 2 3 2 3" xfId="3926"/>
    <cellStyle name="Comma 3 4 2 3 3" xfId="1997"/>
    <cellStyle name="Comma 3 4 2 3 3 2" xfId="4945"/>
    <cellStyle name="Comma 3 4 2 3 4" xfId="3471"/>
    <cellStyle name="Comma 3 4 2 4" xfId="277"/>
    <cellStyle name="Comma 3 4 2 4 2" xfId="966"/>
    <cellStyle name="Comma 3 4 2 4 2 2" xfId="2453"/>
    <cellStyle name="Comma 3 4 2 4 2 2 2" xfId="5401"/>
    <cellStyle name="Comma 3 4 2 4 2 3" xfId="3927"/>
    <cellStyle name="Comma 3 4 2 4 3" xfId="1765"/>
    <cellStyle name="Comma 3 4 2 4 3 2" xfId="4713"/>
    <cellStyle name="Comma 3 4 2 4 4" xfId="3239"/>
    <cellStyle name="Comma 3 4 2 5" xfId="670"/>
    <cellStyle name="Comma 3 4 2 5 2" xfId="967"/>
    <cellStyle name="Comma 3 4 2 5 2 2" xfId="2454"/>
    <cellStyle name="Comma 3 4 2 5 2 2 2" xfId="5402"/>
    <cellStyle name="Comma 3 4 2 5 2 3" xfId="3928"/>
    <cellStyle name="Comma 3 4 2 5 3" xfId="2158"/>
    <cellStyle name="Comma 3 4 2 5 3 2" xfId="5106"/>
    <cellStyle name="Comma 3 4 2 5 4" xfId="3632"/>
    <cellStyle name="Comma 3 4 2 6" xfId="968"/>
    <cellStyle name="Comma 3 4 2 6 2" xfId="2455"/>
    <cellStyle name="Comma 3 4 2 6 2 2" xfId="5403"/>
    <cellStyle name="Comma 3 4 2 6 3" xfId="3929"/>
    <cellStyle name="Comma 3 4 2 7" xfId="1649"/>
    <cellStyle name="Comma 3 4 2 7 2" xfId="4597"/>
    <cellStyle name="Comma 3 4 2 8" xfId="3123"/>
    <cellStyle name="Comma 3 4 3" xfId="205"/>
    <cellStyle name="Comma 3 4 3 2" xfId="437"/>
    <cellStyle name="Comma 3 4 3 2 2" xfId="969"/>
    <cellStyle name="Comma 3 4 3 2 2 2" xfId="2456"/>
    <cellStyle name="Comma 3 4 3 2 2 2 2" xfId="5404"/>
    <cellStyle name="Comma 3 4 3 2 2 3" xfId="3930"/>
    <cellStyle name="Comma 3 4 3 2 3" xfId="1925"/>
    <cellStyle name="Comma 3 4 3 2 3 2" xfId="4873"/>
    <cellStyle name="Comma 3 4 3 2 4" xfId="3399"/>
    <cellStyle name="Comma 3 4 3 3" xfId="553"/>
    <cellStyle name="Comma 3 4 3 3 2" xfId="970"/>
    <cellStyle name="Comma 3 4 3 3 2 2" xfId="2457"/>
    <cellStyle name="Comma 3 4 3 3 2 2 2" xfId="5405"/>
    <cellStyle name="Comma 3 4 3 3 2 3" xfId="3931"/>
    <cellStyle name="Comma 3 4 3 3 3" xfId="2041"/>
    <cellStyle name="Comma 3 4 3 3 3 2" xfId="4989"/>
    <cellStyle name="Comma 3 4 3 3 4" xfId="3515"/>
    <cellStyle name="Comma 3 4 3 4" xfId="321"/>
    <cellStyle name="Comma 3 4 3 4 2" xfId="971"/>
    <cellStyle name="Comma 3 4 3 4 2 2" xfId="2458"/>
    <cellStyle name="Comma 3 4 3 4 2 2 2" xfId="5406"/>
    <cellStyle name="Comma 3 4 3 4 2 3" xfId="3932"/>
    <cellStyle name="Comma 3 4 3 4 3" xfId="1809"/>
    <cellStyle name="Comma 3 4 3 4 3 2" xfId="4757"/>
    <cellStyle name="Comma 3 4 3 4 4" xfId="3283"/>
    <cellStyle name="Comma 3 4 3 5" xfId="707"/>
    <cellStyle name="Comma 3 4 3 5 2" xfId="972"/>
    <cellStyle name="Comma 3 4 3 5 2 2" xfId="2459"/>
    <cellStyle name="Comma 3 4 3 5 2 2 2" xfId="5407"/>
    <cellStyle name="Comma 3 4 3 5 2 3" xfId="3933"/>
    <cellStyle name="Comma 3 4 3 5 3" xfId="2195"/>
    <cellStyle name="Comma 3 4 3 5 3 2" xfId="5143"/>
    <cellStyle name="Comma 3 4 3 5 4" xfId="3669"/>
    <cellStyle name="Comma 3 4 3 6" xfId="973"/>
    <cellStyle name="Comma 3 4 3 6 2" xfId="2460"/>
    <cellStyle name="Comma 3 4 3 6 2 2" xfId="5408"/>
    <cellStyle name="Comma 3 4 3 6 3" xfId="3934"/>
    <cellStyle name="Comma 3 4 3 7" xfId="1693"/>
    <cellStyle name="Comma 3 4 3 7 2" xfId="4641"/>
    <cellStyle name="Comma 3 4 3 8" xfId="3167"/>
    <cellStyle name="Comma 3 4 4" xfId="328"/>
    <cellStyle name="Comma 3 4 4 2" xfId="974"/>
    <cellStyle name="Comma 3 4 4 2 2" xfId="2461"/>
    <cellStyle name="Comma 3 4 4 2 2 2" xfId="5409"/>
    <cellStyle name="Comma 3 4 4 2 3" xfId="3935"/>
    <cellStyle name="Comma 3 4 4 3" xfId="1816"/>
    <cellStyle name="Comma 3 4 4 3 2" xfId="4764"/>
    <cellStyle name="Comma 3 4 4 4" xfId="3290"/>
    <cellStyle name="Comma 3 4 5" xfId="469"/>
    <cellStyle name="Comma 3 4 5 2" xfId="975"/>
    <cellStyle name="Comma 3 4 5 2 2" xfId="2462"/>
    <cellStyle name="Comma 3 4 5 2 2 2" xfId="5410"/>
    <cellStyle name="Comma 3 4 5 2 3" xfId="3936"/>
    <cellStyle name="Comma 3 4 5 3" xfId="1957"/>
    <cellStyle name="Comma 3 4 5 3 2" xfId="4905"/>
    <cellStyle name="Comma 3 4 5 4" xfId="3431"/>
    <cellStyle name="Comma 3 4 6" xfId="228"/>
    <cellStyle name="Comma 3 4 6 2" xfId="976"/>
    <cellStyle name="Comma 3 4 6 2 2" xfId="2463"/>
    <cellStyle name="Comma 3 4 6 2 2 2" xfId="5411"/>
    <cellStyle name="Comma 3 4 6 2 3" xfId="3937"/>
    <cellStyle name="Comma 3 4 6 3" xfId="1716"/>
    <cellStyle name="Comma 3 4 6 3 2" xfId="4664"/>
    <cellStyle name="Comma 3 4 6 4" xfId="3190"/>
    <cellStyle name="Comma 3 4 7" xfId="101"/>
    <cellStyle name="Comma 3 4 7 2" xfId="977"/>
    <cellStyle name="Comma 3 4 7 2 2" xfId="2464"/>
    <cellStyle name="Comma 3 4 7 2 2 2" xfId="5412"/>
    <cellStyle name="Comma 3 4 7 2 3" xfId="3938"/>
    <cellStyle name="Comma 3 4 7 3" xfId="1600"/>
    <cellStyle name="Comma 3 4 7 3 2" xfId="4548"/>
    <cellStyle name="Comma 3 4 7 4" xfId="3074"/>
    <cellStyle name="Comma 3 4 8" xfId="633"/>
    <cellStyle name="Comma 3 4 8 2" xfId="978"/>
    <cellStyle name="Comma 3 4 8 2 2" xfId="2465"/>
    <cellStyle name="Comma 3 4 8 2 2 2" xfId="5413"/>
    <cellStyle name="Comma 3 4 8 2 3" xfId="3939"/>
    <cellStyle name="Comma 3 4 8 3" xfId="2121"/>
    <cellStyle name="Comma 3 4 8 3 2" xfId="5069"/>
    <cellStyle name="Comma 3 4 8 4" xfId="3595"/>
    <cellStyle name="Comma 3 4 9" xfId="80"/>
    <cellStyle name="Comma 3 4 9 2" xfId="979"/>
    <cellStyle name="Comma 3 4 9 2 2" xfId="2466"/>
    <cellStyle name="Comma 3 4 9 2 2 2" xfId="5414"/>
    <cellStyle name="Comma 3 4 9 2 3" xfId="3940"/>
    <cellStyle name="Comma 3 4 9 3" xfId="1579"/>
    <cellStyle name="Comma 3 4 9 3 2" xfId="4528"/>
    <cellStyle name="Comma 3 4 9 4" xfId="3054"/>
    <cellStyle name="Comma 3 5" xfId="23"/>
    <cellStyle name="Comma 3 5 10" xfId="1523"/>
    <cellStyle name="Comma 3 5 10 2" xfId="4472"/>
    <cellStyle name="Comma 3 5 11" xfId="2998"/>
    <cellStyle name="Comma 3 5 2" xfId="185"/>
    <cellStyle name="Comma 3 5 2 2" xfId="417"/>
    <cellStyle name="Comma 3 5 2 2 2" xfId="725"/>
    <cellStyle name="Comma 3 5 2 2 2 2" xfId="980"/>
    <cellStyle name="Comma 3 5 2 2 2 2 2" xfId="2467"/>
    <cellStyle name="Comma 3 5 2 2 2 2 2 2" xfId="5415"/>
    <cellStyle name="Comma 3 5 2 2 2 2 3" xfId="3941"/>
    <cellStyle name="Comma 3 5 2 2 2 3" xfId="2213"/>
    <cellStyle name="Comma 3 5 2 2 2 3 2" xfId="5161"/>
    <cellStyle name="Comma 3 5 2 2 2 4" xfId="3687"/>
    <cellStyle name="Comma 3 5 2 2 3" xfId="981"/>
    <cellStyle name="Comma 3 5 2 2 3 2" xfId="2468"/>
    <cellStyle name="Comma 3 5 2 2 3 2 2" xfId="5416"/>
    <cellStyle name="Comma 3 5 2 2 3 3" xfId="3942"/>
    <cellStyle name="Comma 3 5 2 2 4" xfId="1905"/>
    <cellStyle name="Comma 3 5 2 2 4 2" xfId="4853"/>
    <cellStyle name="Comma 3 5 2 2 5" xfId="3379"/>
    <cellStyle name="Comma 3 5 2 3" xfId="533"/>
    <cellStyle name="Comma 3 5 2 3 2" xfId="982"/>
    <cellStyle name="Comma 3 5 2 3 2 2" xfId="2469"/>
    <cellStyle name="Comma 3 5 2 3 2 2 2" xfId="5417"/>
    <cellStyle name="Comma 3 5 2 3 2 3" xfId="3943"/>
    <cellStyle name="Comma 3 5 2 3 3" xfId="2021"/>
    <cellStyle name="Comma 3 5 2 3 3 2" xfId="4969"/>
    <cellStyle name="Comma 3 5 2 3 4" xfId="3495"/>
    <cellStyle name="Comma 3 5 2 4" xfId="301"/>
    <cellStyle name="Comma 3 5 2 4 2" xfId="983"/>
    <cellStyle name="Comma 3 5 2 4 2 2" xfId="2470"/>
    <cellStyle name="Comma 3 5 2 4 2 2 2" xfId="5418"/>
    <cellStyle name="Comma 3 5 2 4 2 3" xfId="3944"/>
    <cellStyle name="Comma 3 5 2 4 3" xfId="1789"/>
    <cellStyle name="Comma 3 5 2 4 3 2" xfId="4737"/>
    <cellStyle name="Comma 3 5 2 4 4" xfId="3263"/>
    <cellStyle name="Comma 3 5 2 5" xfId="651"/>
    <cellStyle name="Comma 3 5 2 5 2" xfId="984"/>
    <cellStyle name="Comma 3 5 2 5 2 2" xfId="2471"/>
    <cellStyle name="Comma 3 5 2 5 2 2 2" xfId="5419"/>
    <cellStyle name="Comma 3 5 2 5 2 3" xfId="3945"/>
    <cellStyle name="Comma 3 5 2 5 3" xfId="2139"/>
    <cellStyle name="Comma 3 5 2 5 3 2" xfId="5087"/>
    <cellStyle name="Comma 3 5 2 5 4" xfId="3613"/>
    <cellStyle name="Comma 3 5 2 6" xfId="985"/>
    <cellStyle name="Comma 3 5 2 6 2" xfId="2472"/>
    <cellStyle name="Comma 3 5 2 6 2 2" xfId="5420"/>
    <cellStyle name="Comma 3 5 2 6 3" xfId="3946"/>
    <cellStyle name="Comma 3 5 2 7" xfId="1673"/>
    <cellStyle name="Comma 3 5 2 7 2" xfId="4621"/>
    <cellStyle name="Comma 3 5 2 8" xfId="3147"/>
    <cellStyle name="Comma 3 5 3" xfId="373"/>
    <cellStyle name="Comma 3 5 3 2" xfId="688"/>
    <cellStyle name="Comma 3 5 3 2 2" xfId="986"/>
    <cellStyle name="Comma 3 5 3 2 2 2" xfId="2473"/>
    <cellStyle name="Comma 3 5 3 2 2 2 2" xfId="5421"/>
    <cellStyle name="Comma 3 5 3 2 2 3" xfId="3947"/>
    <cellStyle name="Comma 3 5 3 2 3" xfId="2176"/>
    <cellStyle name="Comma 3 5 3 2 3 2" xfId="5124"/>
    <cellStyle name="Comma 3 5 3 2 4" xfId="3650"/>
    <cellStyle name="Comma 3 5 3 3" xfId="987"/>
    <cellStyle name="Comma 3 5 3 3 2" xfId="2474"/>
    <cellStyle name="Comma 3 5 3 3 2 2" xfId="5422"/>
    <cellStyle name="Comma 3 5 3 3 3" xfId="3948"/>
    <cellStyle name="Comma 3 5 3 4" xfId="1861"/>
    <cellStyle name="Comma 3 5 3 4 2" xfId="4809"/>
    <cellStyle name="Comma 3 5 3 5" xfId="3335"/>
    <cellStyle name="Comma 3 5 4" xfId="500"/>
    <cellStyle name="Comma 3 5 4 2" xfId="988"/>
    <cellStyle name="Comma 3 5 4 2 2" xfId="2475"/>
    <cellStyle name="Comma 3 5 4 2 2 2" xfId="5423"/>
    <cellStyle name="Comma 3 5 4 2 3" xfId="3949"/>
    <cellStyle name="Comma 3 5 4 3" xfId="1988"/>
    <cellStyle name="Comma 3 5 4 3 2" xfId="4936"/>
    <cellStyle name="Comma 3 5 4 4" xfId="3462"/>
    <cellStyle name="Comma 3 5 5" xfId="257"/>
    <cellStyle name="Comma 3 5 5 2" xfId="989"/>
    <cellStyle name="Comma 3 5 5 2 2" xfId="2476"/>
    <cellStyle name="Comma 3 5 5 2 2 2" xfId="5424"/>
    <cellStyle name="Comma 3 5 5 2 3" xfId="3950"/>
    <cellStyle name="Comma 3 5 5 3" xfId="1745"/>
    <cellStyle name="Comma 3 5 5 3 2" xfId="4693"/>
    <cellStyle name="Comma 3 5 5 4" xfId="3219"/>
    <cellStyle name="Comma 3 5 6" xfId="135"/>
    <cellStyle name="Comma 3 5 6 2" xfId="990"/>
    <cellStyle name="Comma 3 5 6 2 2" xfId="2477"/>
    <cellStyle name="Comma 3 5 6 2 2 2" xfId="5425"/>
    <cellStyle name="Comma 3 5 6 2 3" xfId="3951"/>
    <cellStyle name="Comma 3 5 6 3" xfId="1629"/>
    <cellStyle name="Comma 3 5 6 3 2" xfId="4577"/>
    <cellStyle name="Comma 3 5 6 4" xfId="3103"/>
    <cellStyle name="Comma 3 5 7" xfId="614"/>
    <cellStyle name="Comma 3 5 7 2" xfId="991"/>
    <cellStyle name="Comma 3 5 7 2 2" xfId="2478"/>
    <cellStyle name="Comma 3 5 7 2 2 2" xfId="5426"/>
    <cellStyle name="Comma 3 5 7 2 3" xfId="3952"/>
    <cellStyle name="Comma 3 5 7 3" xfId="2102"/>
    <cellStyle name="Comma 3 5 7 3 2" xfId="5050"/>
    <cellStyle name="Comma 3 5 7 4" xfId="3576"/>
    <cellStyle name="Comma 3 5 8" xfId="61"/>
    <cellStyle name="Comma 3 5 8 2" xfId="992"/>
    <cellStyle name="Comma 3 5 8 2 2" xfId="2479"/>
    <cellStyle name="Comma 3 5 8 2 2 2" xfId="5427"/>
    <cellStyle name="Comma 3 5 8 2 3" xfId="3953"/>
    <cellStyle name="Comma 3 5 8 3" xfId="1560"/>
    <cellStyle name="Comma 3 5 8 3 2" xfId="4509"/>
    <cellStyle name="Comma 3 5 8 4" xfId="3035"/>
    <cellStyle name="Comma 3 5 9" xfId="993"/>
    <cellStyle name="Comma 3 5 9 2" xfId="2480"/>
    <cellStyle name="Comma 3 5 9 2 2" xfId="5428"/>
    <cellStyle name="Comma 3 5 9 3" xfId="3954"/>
    <cellStyle name="Comma 3 6" xfId="127"/>
    <cellStyle name="Comma 3 6 2" xfId="366"/>
    <cellStyle name="Comma 3 6 2 2" xfId="716"/>
    <cellStyle name="Comma 3 6 2 2 2" xfId="994"/>
    <cellStyle name="Comma 3 6 2 2 2 2" xfId="2481"/>
    <cellStyle name="Comma 3 6 2 2 2 2 2" xfId="5429"/>
    <cellStyle name="Comma 3 6 2 2 2 3" xfId="3955"/>
    <cellStyle name="Comma 3 6 2 2 3" xfId="2204"/>
    <cellStyle name="Comma 3 6 2 2 3 2" xfId="5152"/>
    <cellStyle name="Comma 3 6 2 2 4" xfId="3678"/>
    <cellStyle name="Comma 3 6 2 3" xfId="995"/>
    <cellStyle name="Comma 3 6 2 3 2" xfId="2482"/>
    <cellStyle name="Comma 3 6 2 3 2 2" xfId="5430"/>
    <cellStyle name="Comma 3 6 2 3 3" xfId="3956"/>
    <cellStyle name="Comma 3 6 2 4" xfId="1854"/>
    <cellStyle name="Comma 3 6 2 4 2" xfId="4802"/>
    <cellStyle name="Comma 3 6 2 5" xfId="3328"/>
    <cellStyle name="Comma 3 6 3" xfId="493"/>
    <cellStyle name="Comma 3 6 3 2" xfId="996"/>
    <cellStyle name="Comma 3 6 3 2 2" xfId="2483"/>
    <cellStyle name="Comma 3 6 3 2 2 2" xfId="5431"/>
    <cellStyle name="Comma 3 6 3 2 3" xfId="3957"/>
    <cellStyle name="Comma 3 6 3 3" xfId="1981"/>
    <cellStyle name="Comma 3 6 3 3 2" xfId="4929"/>
    <cellStyle name="Comma 3 6 3 4" xfId="3455"/>
    <cellStyle name="Comma 3 6 4" xfId="250"/>
    <cellStyle name="Comma 3 6 4 2" xfId="997"/>
    <cellStyle name="Comma 3 6 4 2 2" xfId="2484"/>
    <cellStyle name="Comma 3 6 4 2 2 2" xfId="5432"/>
    <cellStyle name="Comma 3 6 4 2 3" xfId="3958"/>
    <cellStyle name="Comma 3 6 4 3" xfId="1738"/>
    <cellStyle name="Comma 3 6 4 3 2" xfId="4686"/>
    <cellStyle name="Comma 3 6 4 4" xfId="3212"/>
    <cellStyle name="Comma 3 6 5" xfId="642"/>
    <cellStyle name="Comma 3 6 5 2" xfId="998"/>
    <cellStyle name="Comma 3 6 5 2 2" xfId="2485"/>
    <cellStyle name="Comma 3 6 5 2 2 2" xfId="5433"/>
    <cellStyle name="Comma 3 6 5 2 3" xfId="3959"/>
    <cellStyle name="Comma 3 6 5 3" xfId="2130"/>
    <cellStyle name="Comma 3 6 5 3 2" xfId="5078"/>
    <cellStyle name="Comma 3 6 5 4" xfId="3604"/>
    <cellStyle name="Comma 3 6 6" xfId="999"/>
    <cellStyle name="Comma 3 6 6 2" xfId="2486"/>
    <cellStyle name="Comma 3 6 6 2 2" xfId="5434"/>
    <cellStyle name="Comma 3 6 6 3" xfId="3960"/>
    <cellStyle name="Comma 3 6 7" xfId="1622"/>
    <cellStyle name="Comma 3 6 7 2" xfId="4570"/>
    <cellStyle name="Comma 3 6 8" xfId="3096"/>
    <cellStyle name="Comma 3 7" xfId="178"/>
    <cellStyle name="Comma 3 7 2" xfId="410"/>
    <cellStyle name="Comma 3 7 2 2" xfId="1000"/>
    <cellStyle name="Comma 3 7 2 2 2" xfId="2487"/>
    <cellStyle name="Comma 3 7 2 2 2 2" xfId="5435"/>
    <cellStyle name="Comma 3 7 2 2 3" xfId="3961"/>
    <cellStyle name="Comma 3 7 2 3" xfId="1898"/>
    <cellStyle name="Comma 3 7 2 3 2" xfId="4846"/>
    <cellStyle name="Comma 3 7 2 4" xfId="3372"/>
    <cellStyle name="Comma 3 7 3" xfId="526"/>
    <cellStyle name="Comma 3 7 3 2" xfId="1001"/>
    <cellStyle name="Comma 3 7 3 2 2" xfId="2488"/>
    <cellStyle name="Comma 3 7 3 2 2 2" xfId="5436"/>
    <cellStyle name="Comma 3 7 3 2 3" xfId="3962"/>
    <cellStyle name="Comma 3 7 3 3" xfId="2014"/>
    <cellStyle name="Comma 3 7 3 3 2" xfId="4962"/>
    <cellStyle name="Comma 3 7 3 4" xfId="3488"/>
    <cellStyle name="Comma 3 7 4" xfId="294"/>
    <cellStyle name="Comma 3 7 4 2" xfId="1002"/>
    <cellStyle name="Comma 3 7 4 2 2" xfId="2489"/>
    <cellStyle name="Comma 3 7 4 2 2 2" xfId="5437"/>
    <cellStyle name="Comma 3 7 4 2 3" xfId="3963"/>
    <cellStyle name="Comma 3 7 4 3" xfId="1782"/>
    <cellStyle name="Comma 3 7 4 3 2" xfId="4730"/>
    <cellStyle name="Comma 3 7 4 4" xfId="3256"/>
    <cellStyle name="Comma 3 7 5" xfId="679"/>
    <cellStyle name="Comma 3 7 5 2" xfId="1003"/>
    <cellStyle name="Comma 3 7 5 2 2" xfId="2490"/>
    <cellStyle name="Comma 3 7 5 2 2 2" xfId="5438"/>
    <cellStyle name="Comma 3 7 5 2 3" xfId="3964"/>
    <cellStyle name="Comma 3 7 5 3" xfId="2167"/>
    <cellStyle name="Comma 3 7 5 3 2" xfId="5115"/>
    <cellStyle name="Comma 3 7 5 4" xfId="3641"/>
    <cellStyle name="Comma 3 7 6" xfId="1004"/>
    <cellStyle name="Comma 3 7 6 2" xfId="2491"/>
    <cellStyle name="Comma 3 7 6 2 2" xfId="5439"/>
    <cellStyle name="Comma 3 7 6 3" xfId="3965"/>
    <cellStyle name="Comma 3 7 7" xfId="1666"/>
    <cellStyle name="Comma 3 7 7 2" xfId="4614"/>
    <cellStyle name="Comma 3 7 8" xfId="3140"/>
    <cellStyle name="Comma 3 8" xfId="334"/>
    <cellStyle name="Comma 3 8 2" xfId="1005"/>
    <cellStyle name="Comma 3 8 2 2" xfId="2492"/>
    <cellStyle name="Comma 3 8 2 2 2" xfId="5440"/>
    <cellStyle name="Comma 3 8 2 3" xfId="3966"/>
    <cellStyle name="Comma 3 8 3" xfId="1822"/>
    <cellStyle name="Comma 3 8 3 2" xfId="4770"/>
    <cellStyle name="Comma 3 8 4" xfId="3296"/>
    <cellStyle name="Comma 3 9" xfId="449"/>
    <cellStyle name="Comma 3 9 2" xfId="1006"/>
    <cellStyle name="Comma 3 9 2 2" xfId="2493"/>
    <cellStyle name="Comma 3 9 2 2 2" xfId="5441"/>
    <cellStyle name="Comma 3 9 2 3" xfId="3967"/>
    <cellStyle name="Comma 3 9 3" xfId="1937"/>
    <cellStyle name="Comma 3 9 3 2" xfId="4885"/>
    <cellStyle name="Comma 3 9 4" xfId="3411"/>
    <cellStyle name="Comma 4" xfId="15"/>
    <cellStyle name="Comma 4 10" xfId="588"/>
    <cellStyle name="Comma 4 10 2" xfId="1007"/>
    <cellStyle name="Comma 4 10 2 2" xfId="2494"/>
    <cellStyle name="Comma 4 10 2 2 2" xfId="5442"/>
    <cellStyle name="Comma 4 10 2 3" xfId="3968"/>
    <cellStyle name="Comma 4 10 3" xfId="2076"/>
    <cellStyle name="Comma 4 10 3 2" xfId="5024"/>
    <cellStyle name="Comma 4 10 4" xfId="3550"/>
    <cellStyle name="Comma 4 11" xfId="218"/>
    <cellStyle name="Comma 4 11 2" xfId="1008"/>
    <cellStyle name="Comma 4 11 2 2" xfId="2495"/>
    <cellStyle name="Comma 4 11 2 2 2" xfId="5443"/>
    <cellStyle name="Comma 4 11 2 3" xfId="3969"/>
    <cellStyle name="Comma 4 11 3" xfId="1706"/>
    <cellStyle name="Comma 4 11 3 2" xfId="4654"/>
    <cellStyle name="Comma 4 11 4" xfId="3180"/>
    <cellStyle name="Comma 4 12" xfId="91"/>
    <cellStyle name="Comma 4 12 2" xfId="1009"/>
    <cellStyle name="Comma 4 12 2 2" xfId="2496"/>
    <cellStyle name="Comma 4 12 2 2 2" xfId="5444"/>
    <cellStyle name="Comma 4 12 2 3" xfId="3970"/>
    <cellStyle name="Comma 4 12 3" xfId="1590"/>
    <cellStyle name="Comma 4 12 3 2" xfId="4538"/>
    <cellStyle name="Comma 4 12 4" xfId="3064"/>
    <cellStyle name="Comma 4 13" xfId="606"/>
    <cellStyle name="Comma 4 13 2" xfId="1010"/>
    <cellStyle name="Comma 4 13 2 2" xfId="2497"/>
    <cellStyle name="Comma 4 13 2 2 2" xfId="5445"/>
    <cellStyle name="Comma 4 13 2 3" xfId="3971"/>
    <cellStyle name="Comma 4 13 3" xfId="2094"/>
    <cellStyle name="Comma 4 13 3 2" xfId="5042"/>
    <cellStyle name="Comma 4 13 4" xfId="3568"/>
    <cellStyle name="Comma 4 14" xfId="53"/>
    <cellStyle name="Comma 4 14 2" xfId="1011"/>
    <cellStyle name="Comma 4 14 2 2" xfId="2498"/>
    <cellStyle name="Comma 4 14 2 2 2" xfId="5446"/>
    <cellStyle name="Comma 4 14 2 3" xfId="3972"/>
    <cellStyle name="Comma 4 14 3" xfId="1552"/>
    <cellStyle name="Comma 4 14 3 2" xfId="4501"/>
    <cellStyle name="Comma 4 14 4" xfId="3027"/>
    <cellStyle name="Comma 4 15" xfId="1012"/>
    <cellStyle name="Comma 4 15 2" xfId="2499"/>
    <cellStyle name="Comma 4 15 2 2" xfId="5447"/>
    <cellStyle name="Comma 4 15 3" xfId="3973"/>
    <cellStyle name="Comma 4 16" xfId="1515"/>
    <cellStyle name="Comma 4 16 2" xfId="4464"/>
    <cellStyle name="Comma 4 17" xfId="2990"/>
    <cellStyle name="Comma 4 2" xfId="30"/>
    <cellStyle name="Comma 4 2 10" xfId="621"/>
    <cellStyle name="Comma 4 2 10 2" xfId="1013"/>
    <cellStyle name="Comma 4 2 10 2 2" xfId="2500"/>
    <cellStyle name="Comma 4 2 10 2 2 2" xfId="5448"/>
    <cellStyle name="Comma 4 2 10 2 3" xfId="3974"/>
    <cellStyle name="Comma 4 2 10 3" xfId="2109"/>
    <cellStyle name="Comma 4 2 10 3 2" xfId="5057"/>
    <cellStyle name="Comma 4 2 10 4" xfId="3583"/>
    <cellStyle name="Comma 4 2 11" xfId="68"/>
    <cellStyle name="Comma 4 2 11 2" xfId="1014"/>
    <cellStyle name="Comma 4 2 11 2 2" xfId="2501"/>
    <cellStyle name="Comma 4 2 11 2 2 2" xfId="5449"/>
    <cellStyle name="Comma 4 2 11 2 3" xfId="3975"/>
    <cellStyle name="Comma 4 2 11 3" xfId="1567"/>
    <cellStyle name="Comma 4 2 11 3 2" xfId="4516"/>
    <cellStyle name="Comma 4 2 11 4" xfId="3042"/>
    <cellStyle name="Comma 4 2 12" xfId="1015"/>
    <cellStyle name="Comma 4 2 12 2" xfId="2502"/>
    <cellStyle name="Comma 4 2 12 2 2" xfId="5450"/>
    <cellStyle name="Comma 4 2 12 3" xfId="3976"/>
    <cellStyle name="Comma 4 2 13" xfId="1530"/>
    <cellStyle name="Comma 4 2 13 2" xfId="4479"/>
    <cellStyle name="Comma 4 2 14" xfId="3005"/>
    <cellStyle name="Comma 4 2 2" xfId="142"/>
    <cellStyle name="Comma 4 2 2 2" xfId="380"/>
    <cellStyle name="Comma 4 2 2 2 2" xfId="732"/>
    <cellStyle name="Comma 4 2 2 2 2 2" xfId="1016"/>
    <cellStyle name="Comma 4 2 2 2 2 2 2" xfId="2503"/>
    <cellStyle name="Comma 4 2 2 2 2 2 2 2" xfId="5451"/>
    <cellStyle name="Comma 4 2 2 2 2 2 3" xfId="3977"/>
    <cellStyle name="Comma 4 2 2 2 2 3" xfId="2220"/>
    <cellStyle name="Comma 4 2 2 2 2 3 2" xfId="5168"/>
    <cellStyle name="Comma 4 2 2 2 2 4" xfId="3694"/>
    <cellStyle name="Comma 4 2 2 2 3" xfId="1017"/>
    <cellStyle name="Comma 4 2 2 2 3 2" xfId="2504"/>
    <cellStyle name="Comma 4 2 2 2 3 2 2" xfId="5452"/>
    <cellStyle name="Comma 4 2 2 2 3 3" xfId="3978"/>
    <cellStyle name="Comma 4 2 2 2 4" xfId="1868"/>
    <cellStyle name="Comma 4 2 2 2 4 2" xfId="4816"/>
    <cellStyle name="Comma 4 2 2 2 5" xfId="3342"/>
    <cellStyle name="Comma 4 2 2 3" xfId="481"/>
    <cellStyle name="Comma 4 2 2 3 2" xfId="1018"/>
    <cellStyle name="Comma 4 2 2 3 2 2" xfId="2505"/>
    <cellStyle name="Comma 4 2 2 3 2 2 2" xfId="5453"/>
    <cellStyle name="Comma 4 2 2 3 2 3" xfId="3979"/>
    <cellStyle name="Comma 4 2 2 3 3" xfId="1969"/>
    <cellStyle name="Comma 4 2 2 3 3 2" xfId="4917"/>
    <cellStyle name="Comma 4 2 2 3 4" xfId="3443"/>
    <cellStyle name="Comma 4 2 2 4" xfId="264"/>
    <cellStyle name="Comma 4 2 2 4 2" xfId="1019"/>
    <cellStyle name="Comma 4 2 2 4 2 2" xfId="2506"/>
    <cellStyle name="Comma 4 2 2 4 2 2 2" xfId="5454"/>
    <cellStyle name="Comma 4 2 2 4 2 3" xfId="3980"/>
    <cellStyle name="Comma 4 2 2 4 3" xfId="1752"/>
    <cellStyle name="Comma 4 2 2 4 3 2" xfId="4700"/>
    <cellStyle name="Comma 4 2 2 4 4" xfId="3226"/>
    <cellStyle name="Comma 4 2 2 5" xfId="658"/>
    <cellStyle name="Comma 4 2 2 5 2" xfId="1020"/>
    <cellStyle name="Comma 4 2 2 5 2 2" xfId="2507"/>
    <cellStyle name="Comma 4 2 2 5 2 2 2" xfId="5455"/>
    <cellStyle name="Comma 4 2 2 5 2 3" xfId="3981"/>
    <cellStyle name="Comma 4 2 2 5 3" xfId="2146"/>
    <cellStyle name="Comma 4 2 2 5 3 2" xfId="5094"/>
    <cellStyle name="Comma 4 2 2 5 4" xfId="3620"/>
    <cellStyle name="Comma 4 2 2 6" xfId="1021"/>
    <cellStyle name="Comma 4 2 2 6 2" xfId="2508"/>
    <cellStyle name="Comma 4 2 2 6 2 2" xfId="5456"/>
    <cellStyle name="Comma 4 2 2 6 3" xfId="3982"/>
    <cellStyle name="Comma 4 2 2 7" xfId="1636"/>
    <cellStyle name="Comma 4 2 2 7 2" xfId="4584"/>
    <cellStyle name="Comma 4 2 2 8" xfId="3110"/>
    <cellStyle name="Comma 4 2 3" xfId="192"/>
    <cellStyle name="Comma 4 2 3 2" xfId="424"/>
    <cellStyle name="Comma 4 2 3 2 2" xfId="1022"/>
    <cellStyle name="Comma 4 2 3 2 2 2" xfId="2509"/>
    <cellStyle name="Comma 4 2 3 2 2 2 2" xfId="5457"/>
    <cellStyle name="Comma 4 2 3 2 2 3" xfId="3983"/>
    <cellStyle name="Comma 4 2 3 2 3" xfId="1912"/>
    <cellStyle name="Comma 4 2 3 2 3 2" xfId="4860"/>
    <cellStyle name="Comma 4 2 3 2 4" xfId="3386"/>
    <cellStyle name="Comma 4 2 3 3" xfId="540"/>
    <cellStyle name="Comma 4 2 3 3 2" xfId="1023"/>
    <cellStyle name="Comma 4 2 3 3 2 2" xfId="2510"/>
    <cellStyle name="Comma 4 2 3 3 2 2 2" xfId="5458"/>
    <cellStyle name="Comma 4 2 3 3 2 3" xfId="3984"/>
    <cellStyle name="Comma 4 2 3 3 3" xfId="2028"/>
    <cellStyle name="Comma 4 2 3 3 3 2" xfId="4976"/>
    <cellStyle name="Comma 4 2 3 3 4" xfId="3502"/>
    <cellStyle name="Comma 4 2 3 4" xfId="308"/>
    <cellStyle name="Comma 4 2 3 4 2" xfId="1024"/>
    <cellStyle name="Comma 4 2 3 4 2 2" xfId="2511"/>
    <cellStyle name="Comma 4 2 3 4 2 2 2" xfId="5459"/>
    <cellStyle name="Comma 4 2 3 4 2 3" xfId="3985"/>
    <cellStyle name="Comma 4 2 3 4 3" xfId="1796"/>
    <cellStyle name="Comma 4 2 3 4 3 2" xfId="4744"/>
    <cellStyle name="Comma 4 2 3 4 4" xfId="3270"/>
    <cellStyle name="Comma 4 2 3 5" xfId="695"/>
    <cellStyle name="Comma 4 2 3 5 2" xfId="1025"/>
    <cellStyle name="Comma 4 2 3 5 2 2" xfId="2512"/>
    <cellStyle name="Comma 4 2 3 5 2 2 2" xfId="5460"/>
    <cellStyle name="Comma 4 2 3 5 2 3" xfId="3986"/>
    <cellStyle name="Comma 4 2 3 5 3" xfId="2183"/>
    <cellStyle name="Comma 4 2 3 5 3 2" xfId="5131"/>
    <cellStyle name="Comma 4 2 3 5 4" xfId="3657"/>
    <cellStyle name="Comma 4 2 3 6" xfId="1026"/>
    <cellStyle name="Comma 4 2 3 6 2" xfId="2513"/>
    <cellStyle name="Comma 4 2 3 6 2 2" xfId="5461"/>
    <cellStyle name="Comma 4 2 3 6 3" xfId="3987"/>
    <cellStyle name="Comma 4 2 3 7" xfId="1680"/>
    <cellStyle name="Comma 4 2 3 7 2" xfId="4628"/>
    <cellStyle name="Comma 4 2 3 8" xfId="3154"/>
    <cellStyle name="Comma 4 2 4" xfId="346"/>
    <cellStyle name="Comma 4 2 4 2" xfId="1027"/>
    <cellStyle name="Comma 4 2 4 2 2" xfId="2514"/>
    <cellStyle name="Comma 4 2 4 2 2 2" xfId="5462"/>
    <cellStyle name="Comma 4 2 4 2 3" xfId="3988"/>
    <cellStyle name="Comma 4 2 4 3" xfId="1834"/>
    <cellStyle name="Comma 4 2 4 3 2" xfId="4782"/>
    <cellStyle name="Comma 4 2 4 4" xfId="3308"/>
    <cellStyle name="Comma 4 2 5" xfId="461"/>
    <cellStyle name="Comma 4 2 5 2" xfId="1028"/>
    <cellStyle name="Comma 4 2 5 2 2" xfId="2515"/>
    <cellStyle name="Comma 4 2 5 2 2 2" xfId="5463"/>
    <cellStyle name="Comma 4 2 5 2 3" xfId="3989"/>
    <cellStyle name="Comma 4 2 5 3" xfId="1949"/>
    <cellStyle name="Comma 4 2 5 3 2" xfId="4897"/>
    <cellStyle name="Comma 4 2 5 4" xfId="3423"/>
    <cellStyle name="Comma 4 2 6" xfId="577"/>
    <cellStyle name="Comma 4 2 6 2" xfId="1029"/>
    <cellStyle name="Comma 4 2 6 2 2" xfId="2516"/>
    <cellStyle name="Comma 4 2 6 2 2 2" xfId="5464"/>
    <cellStyle name="Comma 4 2 6 2 3" xfId="3990"/>
    <cellStyle name="Comma 4 2 6 3" xfId="2065"/>
    <cellStyle name="Comma 4 2 6 3 2" xfId="5013"/>
    <cellStyle name="Comma 4 2 6 4" xfId="3539"/>
    <cellStyle name="Comma 4 2 7" xfId="597"/>
    <cellStyle name="Comma 4 2 7 2" xfId="1030"/>
    <cellStyle name="Comma 4 2 7 2 2" xfId="2517"/>
    <cellStyle name="Comma 4 2 7 2 2 2" xfId="5465"/>
    <cellStyle name="Comma 4 2 7 2 3" xfId="3991"/>
    <cellStyle name="Comma 4 2 7 3" xfId="2085"/>
    <cellStyle name="Comma 4 2 7 3 2" xfId="5033"/>
    <cellStyle name="Comma 4 2 7 4" xfId="3559"/>
    <cellStyle name="Comma 4 2 8" xfId="229"/>
    <cellStyle name="Comma 4 2 8 2" xfId="1031"/>
    <cellStyle name="Comma 4 2 8 2 2" xfId="2518"/>
    <cellStyle name="Comma 4 2 8 2 2 2" xfId="5466"/>
    <cellStyle name="Comma 4 2 8 2 3" xfId="3992"/>
    <cellStyle name="Comma 4 2 8 3" xfId="1717"/>
    <cellStyle name="Comma 4 2 8 3 2" xfId="4665"/>
    <cellStyle name="Comma 4 2 8 4" xfId="3191"/>
    <cellStyle name="Comma 4 2 9" xfId="102"/>
    <cellStyle name="Comma 4 2 9 2" xfId="1032"/>
    <cellStyle name="Comma 4 2 9 2 2" xfId="2519"/>
    <cellStyle name="Comma 4 2 9 2 2 2" xfId="5467"/>
    <cellStyle name="Comma 4 2 9 2 3" xfId="3993"/>
    <cellStyle name="Comma 4 2 9 3" xfId="1601"/>
    <cellStyle name="Comma 4 2 9 3 2" xfId="4549"/>
    <cellStyle name="Comma 4 2 9 4" xfId="3075"/>
    <cellStyle name="Comma 4 3" xfId="44"/>
    <cellStyle name="Comma 4 3 10" xfId="1033"/>
    <cellStyle name="Comma 4 3 10 2" xfId="2520"/>
    <cellStyle name="Comma 4 3 10 2 2" xfId="5468"/>
    <cellStyle name="Comma 4 3 10 3" xfId="3994"/>
    <cellStyle name="Comma 4 3 11" xfId="1543"/>
    <cellStyle name="Comma 4 3 11 2" xfId="4492"/>
    <cellStyle name="Comma 4 3 12" xfId="3018"/>
    <cellStyle name="Comma 4 3 2" xfId="156"/>
    <cellStyle name="Comma 4 3 2 2" xfId="394"/>
    <cellStyle name="Comma 4 3 2 2 2" xfId="745"/>
    <cellStyle name="Comma 4 3 2 2 2 2" xfId="1034"/>
    <cellStyle name="Comma 4 3 2 2 2 2 2" xfId="2521"/>
    <cellStyle name="Comma 4 3 2 2 2 2 2 2" xfId="5469"/>
    <cellStyle name="Comma 4 3 2 2 2 2 3" xfId="3995"/>
    <cellStyle name="Comma 4 3 2 2 2 3" xfId="2233"/>
    <cellStyle name="Comma 4 3 2 2 2 3 2" xfId="5181"/>
    <cellStyle name="Comma 4 3 2 2 2 4" xfId="3707"/>
    <cellStyle name="Comma 4 3 2 2 3" xfId="1035"/>
    <cellStyle name="Comma 4 3 2 2 3 2" xfId="2522"/>
    <cellStyle name="Comma 4 3 2 2 3 2 2" xfId="5470"/>
    <cellStyle name="Comma 4 3 2 2 3 3" xfId="3996"/>
    <cellStyle name="Comma 4 3 2 2 4" xfId="1882"/>
    <cellStyle name="Comma 4 3 2 2 4 2" xfId="4830"/>
    <cellStyle name="Comma 4 3 2 2 5" xfId="3356"/>
    <cellStyle name="Comma 4 3 2 3" xfId="510"/>
    <cellStyle name="Comma 4 3 2 3 2" xfId="1036"/>
    <cellStyle name="Comma 4 3 2 3 2 2" xfId="2523"/>
    <cellStyle name="Comma 4 3 2 3 2 2 2" xfId="5471"/>
    <cellStyle name="Comma 4 3 2 3 2 3" xfId="3997"/>
    <cellStyle name="Comma 4 3 2 3 3" xfId="1998"/>
    <cellStyle name="Comma 4 3 2 3 3 2" xfId="4946"/>
    <cellStyle name="Comma 4 3 2 3 4" xfId="3472"/>
    <cellStyle name="Comma 4 3 2 4" xfId="278"/>
    <cellStyle name="Comma 4 3 2 4 2" xfId="1037"/>
    <cellStyle name="Comma 4 3 2 4 2 2" xfId="2524"/>
    <cellStyle name="Comma 4 3 2 4 2 2 2" xfId="5472"/>
    <cellStyle name="Comma 4 3 2 4 2 3" xfId="3998"/>
    <cellStyle name="Comma 4 3 2 4 3" xfId="1766"/>
    <cellStyle name="Comma 4 3 2 4 3 2" xfId="4714"/>
    <cellStyle name="Comma 4 3 2 4 4" xfId="3240"/>
    <cellStyle name="Comma 4 3 2 5" xfId="671"/>
    <cellStyle name="Comma 4 3 2 5 2" xfId="1038"/>
    <cellStyle name="Comma 4 3 2 5 2 2" xfId="2525"/>
    <cellStyle name="Comma 4 3 2 5 2 2 2" xfId="5473"/>
    <cellStyle name="Comma 4 3 2 5 2 3" xfId="3999"/>
    <cellStyle name="Comma 4 3 2 5 3" xfId="2159"/>
    <cellStyle name="Comma 4 3 2 5 3 2" xfId="5107"/>
    <cellStyle name="Comma 4 3 2 5 4" xfId="3633"/>
    <cellStyle name="Comma 4 3 2 6" xfId="1039"/>
    <cellStyle name="Comma 4 3 2 6 2" xfId="2526"/>
    <cellStyle name="Comma 4 3 2 6 2 2" xfId="5474"/>
    <cellStyle name="Comma 4 3 2 6 3" xfId="4000"/>
    <cellStyle name="Comma 4 3 2 7" xfId="1650"/>
    <cellStyle name="Comma 4 3 2 7 2" xfId="4598"/>
    <cellStyle name="Comma 4 3 2 8" xfId="3124"/>
    <cellStyle name="Comma 4 3 3" xfId="206"/>
    <cellStyle name="Comma 4 3 3 2" xfId="438"/>
    <cellStyle name="Comma 4 3 3 2 2" xfId="1040"/>
    <cellStyle name="Comma 4 3 3 2 2 2" xfId="2527"/>
    <cellStyle name="Comma 4 3 3 2 2 2 2" xfId="5475"/>
    <cellStyle name="Comma 4 3 3 2 2 3" xfId="4001"/>
    <cellStyle name="Comma 4 3 3 2 3" xfId="1926"/>
    <cellStyle name="Comma 4 3 3 2 3 2" xfId="4874"/>
    <cellStyle name="Comma 4 3 3 2 4" xfId="3400"/>
    <cellStyle name="Comma 4 3 3 3" xfId="554"/>
    <cellStyle name="Comma 4 3 3 3 2" xfId="1041"/>
    <cellStyle name="Comma 4 3 3 3 2 2" xfId="2528"/>
    <cellStyle name="Comma 4 3 3 3 2 2 2" xfId="5476"/>
    <cellStyle name="Comma 4 3 3 3 2 3" xfId="4002"/>
    <cellStyle name="Comma 4 3 3 3 3" xfId="2042"/>
    <cellStyle name="Comma 4 3 3 3 3 2" xfId="4990"/>
    <cellStyle name="Comma 4 3 3 3 4" xfId="3516"/>
    <cellStyle name="Comma 4 3 3 4" xfId="322"/>
    <cellStyle name="Comma 4 3 3 4 2" xfId="1042"/>
    <cellStyle name="Comma 4 3 3 4 2 2" xfId="2529"/>
    <cellStyle name="Comma 4 3 3 4 2 2 2" xfId="5477"/>
    <cellStyle name="Comma 4 3 3 4 2 3" xfId="4003"/>
    <cellStyle name="Comma 4 3 3 4 3" xfId="1810"/>
    <cellStyle name="Comma 4 3 3 4 3 2" xfId="4758"/>
    <cellStyle name="Comma 4 3 3 4 4" xfId="3284"/>
    <cellStyle name="Comma 4 3 3 5" xfId="708"/>
    <cellStyle name="Comma 4 3 3 5 2" xfId="1043"/>
    <cellStyle name="Comma 4 3 3 5 2 2" xfId="2530"/>
    <cellStyle name="Comma 4 3 3 5 2 2 2" xfId="5478"/>
    <cellStyle name="Comma 4 3 3 5 2 3" xfId="4004"/>
    <cellStyle name="Comma 4 3 3 5 3" xfId="2196"/>
    <cellStyle name="Comma 4 3 3 5 3 2" xfId="5144"/>
    <cellStyle name="Comma 4 3 3 5 4" xfId="3670"/>
    <cellStyle name="Comma 4 3 3 6" xfId="1044"/>
    <cellStyle name="Comma 4 3 3 6 2" xfId="2531"/>
    <cellStyle name="Comma 4 3 3 6 2 2" xfId="5479"/>
    <cellStyle name="Comma 4 3 3 6 3" xfId="4005"/>
    <cellStyle name="Comma 4 3 3 7" xfId="1694"/>
    <cellStyle name="Comma 4 3 3 7 2" xfId="4642"/>
    <cellStyle name="Comma 4 3 3 8" xfId="3168"/>
    <cellStyle name="Comma 4 3 4" xfId="351"/>
    <cellStyle name="Comma 4 3 4 2" xfId="1045"/>
    <cellStyle name="Comma 4 3 4 2 2" xfId="2532"/>
    <cellStyle name="Comma 4 3 4 2 2 2" xfId="5480"/>
    <cellStyle name="Comma 4 3 4 2 3" xfId="4006"/>
    <cellStyle name="Comma 4 3 4 3" xfId="1839"/>
    <cellStyle name="Comma 4 3 4 3 2" xfId="4787"/>
    <cellStyle name="Comma 4 3 4 4" xfId="3313"/>
    <cellStyle name="Comma 4 3 5" xfId="472"/>
    <cellStyle name="Comma 4 3 5 2" xfId="1046"/>
    <cellStyle name="Comma 4 3 5 2 2" xfId="2533"/>
    <cellStyle name="Comma 4 3 5 2 2 2" xfId="5481"/>
    <cellStyle name="Comma 4 3 5 2 3" xfId="4007"/>
    <cellStyle name="Comma 4 3 5 3" xfId="1960"/>
    <cellStyle name="Comma 4 3 5 3 2" xfId="4908"/>
    <cellStyle name="Comma 4 3 5 4" xfId="3434"/>
    <cellStyle name="Comma 4 3 6" xfId="230"/>
    <cellStyle name="Comma 4 3 6 2" xfId="1047"/>
    <cellStyle name="Comma 4 3 6 2 2" xfId="2534"/>
    <cellStyle name="Comma 4 3 6 2 2 2" xfId="5482"/>
    <cellStyle name="Comma 4 3 6 2 3" xfId="4008"/>
    <cellStyle name="Comma 4 3 6 3" xfId="1718"/>
    <cellStyle name="Comma 4 3 6 3 2" xfId="4666"/>
    <cellStyle name="Comma 4 3 6 4" xfId="3192"/>
    <cellStyle name="Comma 4 3 7" xfId="103"/>
    <cellStyle name="Comma 4 3 7 2" xfId="1048"/>
    <cellStyle name="Comma 4 3 7 2 2" xfId="2535"/>
    <cellStyle name="Comma 4 3 7 2 2 2" xfId="5483"/>
    <cellStyle name="Comma 4 3 7 2 3" xfId="4009"/>
    <cellStyle name="Comma 4 3 7 3" xfId="1602"/>
    <cellStyle name="Comma 4 3 7 3 2" xfId="4550"/>
    <cellStyle name="Comma 4 3 7 4" xfId="3076"/>
    <cellStyle name="Comma 4 3 8" xfId="634"/>
    <cellStyle name="Comma 4 3 8 2" xfId="1049"/>
    <cellStyle name="Comma 4 3 8 2 2" xfId="2536"/>
    <cellStyle name="Comma 4 3 8 2 2 2" xfId="5484"/>
    <cellStyle name="Comma 4 3 8 2 3" xfId="4010"/>
    <cellStyle name="Comma 4 3 8 3" xfId="2122"/>
    <cellStyle name="Comma 4 3 8 3 2" xfId="5070"/>
    <cellStyle name="Comma 4 3 8 4" xfId="3596"/>
    <cellStyle name="Comma 4 3 9" xfId="81"/>
    <cellStyle name="Comma 4 3 9 2" xfId="1050"/>
    <cellStyle name="Comma 4 3 9 2 2" xfId="2537"/>
    <cellStyle name="Comma 4 3 9 2 2 2" xfId="5485"/>
    <cellStyle name="Comma 4 3 9 2 3" xfId="4011"/>
    <cellStyle name="Comma 4 3 9 3" xfId="1580"/>
    <cellStyle name="Comma 4 3 9 3 2" xfId="4529"/>
    <cellStyle name="Comma 4 3 9 4" xfId="3055"/>
    <cellStyle name="Comma 4 4" xfId="29"/>
    <cellStyle name="Comma 4 4 10" xfId="1529"/>
    <cellStyle name="Comma 4 4 10 2" xfId="4478"/>
    <cellStyle name="Comma 4 4 11" xfId="3004"/>
    <cellStyle name="Comma 4 4 2" xfId="210"/>
    <cellStyle name="Comma 4 4 2 2" xfId="442"/>
    <cellStyle name="Comma 4 4 2 2 2" xfId="731"/>
    <cellStyle name="Comma 4 4 2 2 2 2" xfId="1051"/>
    <cellStyle name="Comma 4 4 2 2 2 2 2" xfId="2538"/>
    <cellStyle name="Comma 4 4 2 2 2 2 2 2" xfId="5486"/>
    <cellStyle name="Comma 4 4 2 2 2 2 3" xfId="4012"/>
    <cellStyle name="Comma 4 4 2 2 2 3" xfId="2219"/>
    <cellStyle name="Comma 4 4 2 2 2 3 2" xfId="5167"/>
    <cellStyle name="Comma 4 4 2 2 2 4" xfId="3693"/>
    <cellStyle name="Comma 4 4 2 2 3" xfId="1052"/>
    <cellStyle name="Comma 4 4 2 2 3 2" xfId="2539"/>
    <cellStyle name="Comma 4 4 2 2 3 2 2" xfId="5487"/>
    <cellStyle name="Comma 4 4 2 2 3 3" xfId="4013"/>
    <cellStyle name="Comma 4 4 2 2 4" xfId="1930"/>
    <cellStyle name="Comma 4 4 2 2 4 2" xfId="4878"/>
    <cellStyle name="Comma 4 4 2 2 5" xfId="3404"/>
    <cellStyle name="Comma 4 4 2 3" xfId="558"/>
    <cellStyle name="Comma 4 4 2 3 2" xfId="1053"/>
    <cellStyle name="Comma 4 4 2 3 2 2" xfId="2540"/>
    <cellStyle name="Comma 4 4 2 3 2 2 2" xfId="5488"/>
    <cellStyle name="Comma 4 4 2 3 2 3" xfId="4014"/>
    <cellStyle name="Comma 4 4 2 3 3" xfId="2046"/>
    <cellStyle name="Comma 4 4 2 3 3 2" xfId="4994"/>
    <cellStyle name="Comma 4 4 2 3 4" xfId="3520"/>
    <cellStyle name="Comma 4 4 2 4" xfId="326"/>
    <cellStyle name="Comma 4 4 2 4 2" xfId="1054"/>
    <cellStyle name="Comma 4 4 2 4 2 2" xfId="2541"/>
    <cellStyle name="Comma 4 4 2 4 2 2 2" xfId="5489"/>
    <cellStyle name="Comma 4 4 2 4 2 3" xfId="4015"/>
    <cellStyle name="Comma 4 4 2 4 3" xfId="1814"/>
    <cellStyle name="Comma 4 4 2 4 3 2" xfId="4762"/>
    <cellStyle name="Comma 4 4 2 4 4" xfId="3288"/>
    <cellStyle name="Comma 4 4 2 5" xfId="657"/>
    <cellStyle name="Comma 4 4 2 5 2" xfId="1055"/>
    <cellStyle name="Comma 4 4 2 5 2 2" xfId="2542"/>
    <cellStyle name="Comma 4 4 2 5 2 2 2" xfId="5490"/>
    <cellStyle name="Comma 4 4 2 5 2 3" xfId="4016"/>
    <cellStyle name="Comma 4 4 2 5 3" xfId="2145"/>
    <cellStyle name="Comma 4 4 2 5 3 2" xfId="5093"/>
    <cellStyle name="Comma 4 4 2 5 4" xfId="3619"/>
    <cellStyle name="Comma 4 4 2 6" xfId="1056"/>
    <cellStyle name="Comma 4 4 2 6 2" xfId="2543"/>
    <cellStyle name="Comma 4 4 2 6 2 2" xfId="5491"/>
    <cellStyle name="Comma 4 4 2 6 3" xfId="4017"/>
    <cellStyle name="Comma 4 4 2 7" xfId="1698"/>
    <cellStyle name="Comma 4 4 2 7 2" xfId="4646"/>
    <cellStyle name="Comma 4 4 2 8" xfId="3172"/>
    <cellStyle name="Comma 4 4 3" xfId="398"/>
    <cellStyle name="Comma 4 4 3 2" xfId="694"/>
    <cellStyle name="Comma 4 4 3 2 2" xfId="1057"/>
    <cellStyle name="Comma 4 4 3 2 2 2" xfId="2544"/>
    <cellStyle name="Comma 4 4 3 2 2 2 2" xfId="5492"/>
    <cellStyle name="Comma 4 4 3 2 2 3" xfId="4018"/>
    <cellStyle name="Comma 4 4 3 2 3" xfId="2182"/>
    <cellStyle name="Comma 4 4 3 2 3 2" xfId="5130"/>
    <cellStyle name="Comma 4 4 3 2 4" xfId="3656"/>
    <cellStyle name="Comma 4 4 3 3" xfId="1058"/>
    <cellStyle name="Comma 4 4 3 3 2" xfId="2545"/>
    <cellStyle name="Comma 4 4 3 3 2 2" xfId="5493"/>
    <cellStyle name="Comma 4 4 3 3 3" xfId="4019"/>
    <cellStyle name="Comma 4 4 3 4" xfId="1886"/>
    <cellStyle name="Comma 4 4 3 4 2" xfId="4834"/>
    <cellStyle name="Comma 4 4 3 5" xfId="3360"/>
    <cellStyle name="Comma 4 4 4" xfId="514"/>
    <cellStyle name="Comma 4 4 4 2" xfId="1059"/>
    <cellStyle name="Comma 4 4 4 2 2" xfId="2546"/>
    <cellStyle name="Comma 4 4 4 2 2 2" xfId="5494"/>
    <cellStyle name="Comma 4 4 4 2 3" xfId="4020"/>
    <cellStyle name="Comma 4 4 4 3" xfId="2002"/>
    <cellStyle name="Comma 4 4 4 3 2" xfId="4950"/>
    <cellStyle name="Comma 4 4 4 4" xfId="3476"/>
    <cellStyle name="Comma 4 4 5" xfId="282"/>
    <cellStyle name="Comma 4 4 5 2" xfId="1060"/>
    <cellStyle name="Comma 4 4 5 2 2" xfId="2547"/>
    <cellStyle name="Comma 4 4 5 2 2 2" xfId="5495"/>
    <cellStyle name="Comma 4 4 5 2 3" xfId="4021"/>
    <cellStyle name="Comma 4 4 5 3" xfId="1770"/>
    <cellStyle name="Comma 4 4 5 3 2" xfId="4718"/>
    <cellStyle name="Comma 4 4 5 4" xfId="3244"/>
    <cellStyle name="Comma 4 4 6" xfId="162"/>
    <cellStyle name="Comma 4 4 6 2" xfId="1061"/>
    <cellStyle name="Comma 4 4 6 2 2" xfId="2548"/>
    <cellStyle name="Comma 4 4 6 2 2 2" xfId="5496"/>
    <cellStyle name="Comma 4 4 6 2 3" xfId="4022"/>
    <cellStyle name="Comma 4 4 6 3" xfId="1654"/>
    <cellStyle name="Comma 4 4 6 3 2" xfId="4602"/>
    <cellStyle name="Comma 4 4 6 4" xfId="3128"/>
    <cellStyle name="Comma 4 4 7" xfId="620"/>
    <cellStyle name="Comma 4 4 7 2" xfId="1062"/>
    <cellStyle name="Comma 4 4 7 2 2" xfId="2549"/>
    <cellStyle name="Comma 4 4 7 2 2 2" xfId="5497"/>
    <cellStyle name="Comma 4 4 7 2 3" xfId="4023"/>
    <cellStyle name="Comma 4 4 7 3" xfId="2108"/>
    <cellStyle name="Comma 4 4 7 3 2" xfId="5056"/>
    <cellStyle name="Comma 4 4 7 4" xfId="3582"/>
    <cellStyle name="Comma 4 4 8" xfId="67"/>
    <cellStyle name="Comma 4 4 8 2" xfId="1063"/>
    <cellStyle name="Comma 4 4 8 2 2" xfId="2550"/>
    <cellStyle name="Comma 4 4 8 2 2 2" xfId="5498"/>
    <cellStyle name="Comma 4 4 8 2 3" xfId="4024"/>
    <cellStyle name="Comma 4 4 8 3" xfId="1566"/>
    <cellStyle name="Comma 4 4 8 3 2" xfId="4515"/>
    <cellStyle name="Comma 4 4 8 4" xfId="3041"/>
    <cellStyle name="Comma 4 4 9" xfId="1064"/>
    <cellStyle name="Comma 4 4 9 2" xfId="2551"/>
    <cellStyle name="Comma 4 4 9 2 2" xfId="5499"/>
    <cellStyle name="Comma 4 4 9 3" xfId="4025"/>
    <cellStyle name="Comma 4 5" xfId="141"/>
    <cellStyle name="Comma 4 5 2" xfId="379"/>
    <cellStyle name="Comma 4 5 2 2" xfId="717"/>
    <cellStyle name="Comma 4 5 2 2 2" xfId="1065"/>
    <cellStyle name="Comma 4 5 2 2 2 2" xfId="2552"/>
    <cellStyle name="Comma 4 5 2 2 2 2 2" xfId="5500"/>
    <cellStyle name="Comma 4 5 2 2 2 3" xfId="4026"/>
    <cellStyle name="Comma 4 5 2 2 3" xfId="2205"/>
    <cellStyle name="Comma 4 5 2 2 3 2" xfId="5153"/>
    <cellStyle name="Comma 4 5 2 2 4" xfId="3679"/>
    <cellStyle name="Comma 4 5 2 3" xfId="1066"/>
    <cellStyle name="Comma 4 5 2 3 2" xfId="2553"/>
    <cellStyle name="Comma 4 5 2 3 2 2" xfId="5501"/>
    <cellStyle name="Comma 4 5 2 3 3" xfId="4027"/>
    <cellStyle name="Comma 4 5 2 4" xfId="1867"/>
    <cellStyle name="Comma 4 5 2 4 2" xfId="4815"/>
    <cellStyle name="Comma 4 5 2 5" xfId="3341"/>
    <cellStyle name="Comma 4 5 3" xfId="502"/>
    <cellStyle name="Comma 4 5 3 2" xfId="1067"/>
    <cellStyle name="Comma 4 5 3 2 2" xfId="2554"/>
    <cellStyle name="Comma 4 5 3 2 2 2" xfId="5502"/>
    <cellStyle name="Comma 4 5 3 2 3" xfId="4028"/>
    <cellStyle name="Comma 4 5 3 3" xfId="1990"/>
    <cellStyle name="Comma 4 5 3 3 2" xfId="4938"/>
    <cellStyle name="Comma 4 5 3 4" xfId="3464"/>
    <cellStyle name="Comma 4 5 4" xfId="263"/>
    <cellStyle name="Comma 4 5 4 2" xfId="1068"/>
    <cellStyle name="Comma 4 5 4 2 2" xfId="2555"/>
    <cellStyle name="Comma 4 5 4 2 2 2" xfId="5503"/>
    <cellStyle name="Comma 4 5 4 2 3" xfId="4029"/>
    <cellStyle name="Comma 4 5 4 3" xfId="1751"/>
    <cellStyle name="Comma 4 5 4 3 2" xfId="4699"/>
    <cellStyle name="Comma 4 5 4 4" xfId="3225"/>
    <cellStyle name="Comma 4 5 5" xfId="643"/>
    <cellStyle name="Comma 4 5 5 2" xfId="1069"/>
    <cellStyle name="Comma 4 5 5 2 2" xfId="2556"/>
    <cellStyle name="Comma 4 5 5 2 2 2" xfId="5504"/>
    <cellStyle name="Comma 4 5 5 2 3" xfId="4030"/>
    <cellStyle name="Comma 4 5 5 3" xfId="2131"/>
    <cellStyle name="Comma 4 5 5 3 2" xfId="5079"/>
    <cellStyle name="Comma 4 5 5 4" xfId="3605"/>
    <cellStyle name="Comma 4 5 6" xfId="1070"/>
    <cellStyle name="Comma 4 5 6 2" xfId="2557"/>
    <cellStyle name="Comma 4 5 6 2 2" xfId="5505"/>
    <cellStyle name="Comma 4 5 6 3" xfId="4031"/>
    <cellStyle name="Comma 4 5 7" xfId="1635"/>
    <cellStyle name="Comma 4 5 7 2" xfId="4583"/>
    <cellStyle name="Comma 4 5 8" xfId="3109"/>
    <cellStyle name="Comma 4 6" xfId="191"/>
    <cellStyle name="Comma 4 6 2" xfId="423"/>
    <cellStyle name="Comma 4 6 2 2" xfId="1071"/>
    <cellStyle name="Comma 4 6 2 2 2" xfId="2558"/>
    <cellStyle name="Comma 4 6 2 2 2 2" xfId="5506"/>
    <cellStyle name="Comma 4 6 2 2 3" xfId="4032"/>
    <cellStyle name="Comma 4 6 2 3" xfId="1911"/>
    <cellStyle name="Comma 4 6 2 3 2" xfId="4859"/>
    <cellStyle name="Comma 4 6 2 4" xfId="3385"/>
    <cellStyle name="Comma 4 6 3" xfId="539"/>
    <cellStyle name="Comma 4 6 3 2" xfId="1072"/>
    <cellStyle name="Comma 4 6 3 2 2" xfId="2559"/>
    <cellStyle name="Comma 4 6 3 2 2 2" xfId="5507"/>
    <cellStyle name="Comma 4 6 3 2 3" xfId="4033"/>
    <cellStyle name="Comma 4 6 3 3" xfId="2027"/>
    <cellStyle name="Comma 4 6 3 3 2" xfId="4975"/>
    <cellStyle name="Comma 4 6 3 4" xfId="3501"/>
    <cellStyle name="Comma 4 6 4" xfId="307"/>
    <cellStyle name="Comma 4 6 4 2" xfId="1073"/>
    <cellStyle name="Comma 4 6 4 2 2" xfId="2560"/>
    <cellStyle name="Comma 4 6 4 2 2 2" xfId="5508"/>
    <cellStyle name="Comma 4 6 4 2 3" xfId="4034"/>
    <cellStyle name="Comma 4 6 4 3" xfId="1795"/>
    <cellStyle name="Comma 4 6 4 3 2" xfId="4743"/>
    <cellStyle name="Comma 4 6 4 4" xfId="3269"/>
    <cellStyle name="Comma 4 6 5" xfId="680"/>
    <cellStyle name="Comma 4 6 5 2" xfId="1074"/>
    <cellStyle name="Comma 4 6 5 2 2" xfId="2561"/>
    <cellStyle name="Comma 4 6 5 2 2 2" xfId="5509"/>
    <cellStyle name="Comma 4 6 5 2 3" xfId="4035"/>
    <cellStyle name="Comma 4 6 5 3" xfId="2168"/>
    <cellStyle name="Comma 4 6 5 3 2" xfId="5116"/>
    <cellStyle name="Comma 4 6 5 4" xfId="3642"/>
    <cellStyle name="Comma 4 6 6" xfId="1075"/>
    <cellStyle name="Comma 4 6 6 2" xfId="2562"/>
    <cellStyle name="Comma 4 6 6 2 2" xfId="5510"/>
    <cellStyle name="Comma 4 6 6 3" xfId="4036"/>
    <cellStyle name="Comma 4 6 7" xfId="1679"/>
    <cellStyle name="Comma 4 6 7 2" xfId="4627"/>
    <cellStyle name="Comma 4 6 8" xfId="3153"/>
    <cellStyle name="Comma 4 7" xfId="337"/>
    <cellStyle name="Comma 4 7 2" xfId="1076"/>
    <cellStyle name="Comma 4 7 2 2" xfId="2563"/>
    <cellStyle name="Comma 4 7 2 2 2" xfId="5511"/>
    <cellStyle name="Comma 4 7 2 3" xfId="4037"/>
    <cellStyle name="Comma 4 7 3" xfId="1825"/>
    <cellStyle name="Comma 4 7 3 2" xfId="4773"/>
    <cellStyle name="Comma 4 7 4" xfId="3299"/>
    <cellStyle name="Comma 4 8" xfId="452"/>
    <cellStyle name="Comma 4 8 2" xfId="1077"/>
    <cellStyle name="Comma 4 8 2 2" xfId="2564"/>
    <cellStyle name="Comma 4 8 2 2 2" xfId="5512"/>
    <cellStyle name="Comma 4 8 2 3" xfId="4038"/>
    <cellStyle name="Comma 4 8 3" xfId="1940"/>
    <cellStyle name="Comma 4 8 3 2" xfId="4888"/>
    <cellStyle name="Comma 4 8 4" xfId="3414"/>
    <cellStyle name="Comma 4 9" xfId="568"/>
    <cellStyle name="Comma 4 9 2" xfId="1078"/>
    <cellStyle name="Comma 4 9 2 2" xfId="2565"/>
    <cellStyle name="Comma 4 9 2 2 2" xfId="5513"/>
    <cellStyle name="Comma 4 9 2 3" xfId="4039"/>
    <cellStyle name="Comma 4 9 3" xfId="2056"/>
    <cellStyle name="Comma 4 9 3 2" xfId="5004"/>
    <cellStyle name="Comma 4 9 4" xfId="3530"/>
    <cellStyle name="Comma 5" xfId="119"/>
    <cellStyle name="Comma 6" xfId="121"/>
    <cellStyle name="Comma 7" xfId="163"/>
    <cellStyle name="Comma 8" xfId="165"/>
    <cellStyle name="Comma 9" xfId="166"/>
    <cellStyle name="Currency 2" xfId="159"/>
    <cellStyle name="Grey" xfId="1079"/>
    <cellStyle name="Input [yellow]" xfId="1080"/>
    <cellStyle name="Normal" xfId="0" builtinId="0"/>
    <cellStyle name="Normal - Style1" xfId="1081"/>
    <cellStyle name="Normal 10" xfId="748"/>
    <cellStyle name="Normal 10 2" xfId="1492"/>
    <cellStyle name="Normal 10 2 2" xfId="1497"/>
    <cellStyle name="Normal 10 2 2 2" xfId="2975"/>
    <cellStyle name="Normal 10 2 2 2 2" xfId="5923"/>
    <cellStyle name="Normal 10 2 2 3" xfId="4449"/>
    <cellStyle name="Normal 10 2 3" xfId="2970"/>
    <cellStyle name="Normal 10 2 3 2" xfId="5918"/>
    <cellStyle name="Normal 10 2 4" xfId="4444"/>
    <cellStyle name="Normal 10 3" xfId="2236"/>
    <cellStyle name="Normal 10 3 2" xfId="5184"/>
    <cellStyle name="Normal 10 4" xfId="3710"/>
    <cellStyle name="Normal 11" xfId="1487"/>
    <cellStyle name="Normal 11 2" xfId="1501"/>
    <cellStyle name="Normal 11 2 2" xfId="2978"/>
    <cellStyle name="Normal 11 2 2 2" xfId="5926"/>
    <cellStyle name="Normal 11 2 3" xfId="4452"/>
    <cellStyle name="Normal 11 3" xfId="2966"/>
    <cellStyle name="Normal 11 3 2" xfId="5914"/>
    <cellStyle name="Normal 11 4" xfId="4440"/>
    <cellStyle name="Normal 12" xfId="1498"/>
    <cellStyle name="Normal 12 2" xfId="2976"/>
    <cellStyle name="Normal 12 2 2" xfId="5924"/>
    <cellStyle name="Normal 12 3" xfId="4450"/>
    <cellStyle name="Normal 13" xfId="1506"/>
    <cellStyle name="Normal 14" xfId="2982"/>
    <cellStyle name="Normal 2" xfId="3"/>
    <cellStyle name="Normal 2 2" xfId="31"/>
    <cellStyle name="Normal 2 3" xfId="84"/>
    <cellStyle name="Normal 2 3 2" xfId="1583"/>
    <cellStyle name="Normal 2 4" xfId="1500"/>
    <cellStyle name="Normal 3" xfId="9"/>
    <cellStyle name="Normal 3 10" xfId="561"/>
    <cellStyle name="Normal 3 10 2" xfId="1082"/>
    <cellStyle name="Normal 3 10 2 2" xfId="2566"/>
    <cellStyle name="Normal 3 10 2 2 2" xfId="5514"/>
    <cellStyle name="Normal 3 10 2 3" xfId="4040"/>
    <cellStyle name="Normal 3 10 3" xfId="2049"/>
    <cellStyle name="Normal 3 10 3 2" xfId="4997"/>
    <cellStyle name="Normal 3 10 4" xfId="3523"/>
    <cellStyle name="Normal 3 11" xfId="581"/>
    <cellStyle name="Normal 3 11 2" xfId="1083"/>
    <cellStyle name="Normal 3 11 2 2" xfId="2567"/>
    <cellStyle name="Normal 3 11 2 2 2" xfId="5515"/>
    <cellStyle name="Normal 3 11 2 3" xfId="4041"/>
    <cellStyle name="Normal 3 11 3" xfId="2069"/>
    <cellStyle name="Normal 3 11 3 2" xfId="5017"/>
    <cellStyle name="Normal 3 11 4" xfId="3543"/>
    <cellStyle name="Normal 3 12" xfId="213"/>
    <cellStyle name="Normal 3 12 2" xfId="1084"/>
    <cellStyle name="Normal 3 12 2 2" xfId="2568"/>
    <cellStyle name="Normal 3 12 2 2 2" xfId="5516"/>
    <cellStyle name="Normal 3 12 2 3" xfId="4042"/>
    <cellStyle name="Normal 3 12 3" xfId="1701"/>
    <cellStyle name="Normal 3 12 3 2" xfId="4649"/>
    <cellStyle name="Normal 3 12 4" xfId="3175"/>
    <cellStyle name="Normal 3 13" xfId="86"/>
    <cellStyle name="Normal 3 13 2" xfId="1085"/>
    <cellStyle name="Normal 3 13 2 2" xfId="2569"/>
    <cellStyle name="Normal 3 13 2 2 2" xfId="5517"/>
    <cellStyle name="Normal 3 13 2 3" xfId="4043"/>
    <cellStyle name="Normal 3 13 3" xfId="1585"/>
    <cellStyle name="Normal 3 13 3 2" xfId="4533"/>
    <cellStyle name="Normal 3 13 4" xfId="3059"/>
    <cellStyle name="Normal 3 14" xfId="601"/>
    <cellStyle name="Normal 3 14 2" xfId="1086"/>
    <cellStyle name="Normal 3 14 2 2" xfId="2570"/>
    <cellStyle name="Normal 3 14 2 2 2" xfId="5518"/>
    <cellStyle name="Normal 3 14 2 3" xfId="4044"/>
    <cellStyle name="Normal 3 14 3" xfId="2089"/>
    <cellStyle name="Normal 3 14 3 2" xfId="5037"/>
    <cellStyle name="Normal 3 14 4" xfId="3563"/>
    <cellStyle name="Normal 3 15" xfId="48"/>
    <cellStyle name="Normal 3 15 2" xfId="1087"/>
    <cellStyle name="Normal 3 15 2 2" xfId="2571"/>
    <cellStyle name="Normal 3 15 2 2 2" xfId="5519"/>
    <cellStyle name="Normal 3 15 2 3" xfId="4045"/>
    <cellStyle name="Normal 3 15 3" xfId="1547"/>
    <cellStyle name="Normal 3 15 3 2" xfId="4496"/>
    <cellStyle name="Normal 3 15 4" xfId="3022"/>
    <cellStyle name="Normal 3 16" xfId="1088"/>
    <cellStyle name="Normal 3 16 2" xfId="2572"/>
    <cellStyle name="Normal 3 16 2 2" xfId="5520"/>
    <cellStyle name="Normal 3 16 3" xfId="4046"/>
    <cellStyle name="Normal 3 17" xfId="1491"/>
    <cellStyle name="Normal 3 18" xfId="1504"/>
    <cellStyle name="Normal 3 18 2" xfId="2981"/>
    <cellStyle name="Normal 3 18 2 2" xfId="5929"/>
    <cellStyle name="Normal 3 18 3" xfId="4455"/>
    <cellStyle name="Normal 3 19" xfId="1507"/>
    <cellStyle name="Normal 3 19 2" xfId="4456"/>
    <cellStyle name="Normal 3 2" xfId="11"/>
    <cellStyle name="Normal 3 2 10" xfId="582"/>
    <cellStyle name="Normal 3 2 10 2" xfId="1089"/>
    <cellStyle name="Normal 3 2 10 2 2" xfId="2573"/>
    <cellStyle name="Normal 3 2 10 2 2 2" xfId="5521"/>
    <cellStyle name="Normal 3 2 10 2 3" xfId="4047"/>
    <cellStyle name="Normal 3 2 10 3" xfId="2070"/>
    <cellStyle name="Normal 3 2 10 3 2" xfId="5018"/>
    <cellStyle name="Normal 3 2 10 4" xfId="3544"/>
    <cellStyle name="Normal 3 2 11" xfId="214"/>
    <cellStyle name="Normal 3 2 11 2" xfId="1090"/>
    <cellStyle name="Normal 3 2 11 2 2" xfId="2574"/>
    <cellStyle name="Normal 3 2 11 2 2 2" xfId="5522"/>
    <cellStyle name="Normal 3 2 11 2 3" xfId="4048"/>
    <cellStyle name="Normal 3 2 11 3" xfId="1702"/>
    <cellStyle name="Normal 3 2 11 3 2" xfId="4650"/>
    <cellStyle name="Normal 3 2 11 4" xfId="3176"/>
    <cellStyle name="Normal 3 2 12" xfId="87"/>
    <cellStyle name="Normal 3 2 12 2" xfId="1091"/>
    <cellStyle name="Normal 3 2 12 2 2" xfId="2575"/>
    <cellStyle name="Normal 3 2 12 2 2 2" xfId="5523"/>
    <cellStyle name="Normal 3 2 12 2 3" xfId="4049"/>
    <cellStyle name="Normal 3 2 12 3" xfId="1586"/>
    <cellStyle name="Normal 3 2 12 3 2" xfId="4534"/>
    <cellStyle name="Normal 3 2 12 4" xfId="3060"/>
    <cellStyle name="Normal 3 2 13" xfId="602"/>
    <cellStyle name="Normal 3 2 13 2" xfId="1092"/>
    <cellStyle name="Normal 3 2 13 2 2" xfId="2576"/>
    <cellStyle name="Normal 3 2 13 2 2 2" xfId="5524"/>
    <cellStyle name="Normal 3 2 13 2 3" xfId="4050"/>
    <cellStyle name="Normal 3 2 13 3" xfId="2090"/>
    <cellStyle name="Normal 3 2 13 3 2" xfId="5038"/>
    <cellStyle name="Normal 3 2 13 4" xfId="3564"/>
    <cellStyle name="Normal 3 2 14" xfId="49"/>
    <cellStyle name="Normal 3 2 14 2" xfId="1093"/>
    <cellStyle name="Normal 3 2 14 2 2" xfId="2577"/>
    <cellStyle name="Normal 3 2 14 2 2 2" xfId="5525"/>
    <cellStyle name="Normal 3 2 14 2 3" xfId="4051"/>
    <cellStyle name="Normal 3 2 14 3" xfId="1548"/>
    <cellStyle name="Normal 3 2 14 3 2" xfId="4497"/>
    <cellStyle name="Normal 3 2 14 4" xfId="3023"/>
    <cellStyle name="Normal 3 2 15" xfId="1094"/>
    <cellStyle name="Normal 3 2 15 2" xfId="2578"/>
    <cellStyle name="Normal 3 2 15 2 2" xfId="5526"/>
    <cellStyle name="Normal 3 2 15 3" xfId="4052"/>
    <cellStyle name="Normal 3 2 16" xfId="1499"/>
    <cellStyle name="Normal 3 2 16 2" xfId="2977"/>
    <cellStyle name="Normal 3 2 16 2 2" xfId="5925"/>
    <cellStyle name="Normal 3 2 16 3" xfId="4451"/>
    <cellStyle name="Normal 3 2 17" xfId="1511"/>
    <cellStyle name="Normal 3 2 17 2" xfId="4460"/>
    <cellStyle name="Normal 3 2 18" xfId="2986"/>
    <cellStyle name="Normal 3 2 2" xfId="32"/>
    <cellStyle name="Normal 3 2 2 10" xfId="622"/>
    <cellStyle name="Normal 3 2 2 10 2" xfId="1095"/>
    <cellStyle name="Normal 3 2 2 10 2 2" xfId="2579"/>
    <cellStyle name="Normal 3 2 2 10 2 2 2" xfId="5527"/>
    <cellStyle name="Normal 3 2 2 10 2 3" xfId="4053"/>
    <cellStyle name="Normal 3 2 2 10 3" xfId="2110"/>
    <cellStyle name="Normal 3 2 2 10 3 2" xfId="5058"/>
    <cellStyle name="Normal 3 2 2 10 4" xfId="3584"/>
    <cellStyle name="Normal 3 2 2 11" xfId="69"/>
    <cellStyle name="Normal 3 2 2 11 2" xfId="1096"/>
    <cellStyle name="Normal 3 2 2 11 2 2" xfId="2580"/>
    <cellStyle name="Normal 3 2 2 11 2 2 2" xfId="5528"/>
    <cellStyle name="Normal 3 2 2 11 2 3" xfId="4054"/>
    <cellStyle name="Normal 3 2 2 11 3" xfId="1568"/>
    <cellStyle name="Normal 3 2 2 11 3 2" xfId="4517"/>
    <cellStyle name="Normal 3 2 2 11 4" xfId="3043"/>
    <cellStyle name="Normal 3 2 2 12" xfId="1097"/>
    <cellStyle name="Normal 3 2 2 12 2" xfId="2581"/>
    <cellStyle name="Normal 3 2 2 12 2 2" xfId="5529"/>
    <cellStyle name="Normal 3 2 2 12 3" xfId="4055"/>
    <cellStyle name="Normal 3 2 2 13" xfId="1531"/>
    <cellStyle name="Normal 3 2 2 13 2" xfId="4480"/>
    <cellStyle name="Normal 3 2 2 14" xfId="3006"/>
    <cellStyle name="Normal 3 2 2 2" xfId="143"/>
    <cellStyle name="Normal 3 2 2 2 2" xfId="381"/>
    <cellStyle name="Normal 3 2 2 2 2 2" xfId="733"/>
    <cellStyle name="Normal 3 2 2 2 2 2 2" xfId="1098"/>
    <cellStyle name="Normal 3 2 2 2 2 2 2 2" xfId="2582"/>
    <cellStyle name="Normal 3 2 2 2 2 2 2 2 2" xfId="5530"/>
    <cellStyle name="Normal 3 2 2 2 2 2 2 3" xfId="4056"/>
    <cellStyle name="Normal 3 2 2 2 2 2 3" xfId="2221"/>
    <cellStyle name="Normal 3 2 2 2 2 2 3 2" xfId="5169"/>
    <cellStyle name="Normal 3 2 2 2 2 2 4" xfId="3695"/>
    <cellStyle name="Normal 3 2 2 2 2 3" xfId="1099"/>
    <cellStyle name="Normal 3 2 2 2 2 3 2" xfId="2583"/>
    <cellStyle name="Normal 3 2 2 2 2 3 2 2" xfId="5531"/>
    <cellStyle name="Normal 3 2 2 2 2 3 3" xfId="4057"/>
    <cellStyle name="Normal 3 2 2 2 2 4" xfId="1869"/>
    <cellStyle name="Normal 3 2 2 2 2 4 2" xfId="4817"/>
    <cellStyle name="Normal 3 2 2 2 2 5" xfId="3343"/>
    <cellStyle name="Normal 3 2 2 2 3" xfId="477"/>
    <cellStyle name="Normal 3 2 2 2 3 2" xfId="1100"/>
    <cellStyle name="Normal 3 2 2 2 3 2 2" xfId="2584"/>
    <cellStyle name="Normal 3 2 2 2 3 2 2 2" xfId="5532"/>
    <cellStyle name="Normal 3 2 2 2 3 2 3" xfId="4058"/>
    <cellStyle name="Normal 3 2 2 2 3 3" xfId="1965"/>
    <cellStyle name="Normal 3 2 2 2 3 3 2" xfId="4913"/>
    <cellStyle name="Normal 3 2 2 2 3 4" xfId="3439"/>
    <cellStyle name="Normal 3 2 2 2 4" xfId="265"/>
    <cellStyle name="Normal 3 2 2 2 4 2" xfId="1101"/>
    <cellStyle name="Normal 3 2 2 2 4 2 2" xfId="2585"/>
    <cellStyle name="Normal 3 2 2 2 4 2 2 2" xfId="5533"/>
    <cellStyle name="Normal 3 2 2 2 4 2 3" xfId="4059"/>
    <cellStyle name="Normal 3 2 2 2 4 3" xfId="1753"/>
    <cellStyle name="Normal 3 2 2 2 4 3 2" xfId="4701"/>
    <cellStyle name="Normal 3 2 2 2 4 4" xfId="3227"/>
    <cellStyle name="Normal 3 2 2 2 5" xfId="659"/>
    <cellStyle name="Normal 3 2 2 2 5 2" xfId="1102"/>
    <cellStyle name="Normal 3 2 2 2 5 2 2" xfId="2586"/>
    <cellStyle name="Normal 3 2 2 2 5 2 2 2" xfId="5534"/>
    <cellStyle name="Normal 3 2 2 2 5 2 3" xfId="4060"/>
    <cellStyle name="Normal 3 2 2 2 5 3" xfId="2147"/>
    <cellStyle name="Normal 3 2 2 2 5 3 2" xfId="5095"/>
    <cellStyle name="Normal 3 2 2 2 5 4" xfId="3621"/>
    <cellStyle name="Normal 3 2 2 2 6" xfId="1103"/>
    <cellStyle name="Normal 3 2 2 2 6 2" xfId="2587"/>
    <cellStyle name="Normal 3 2 2 2 6 2 2" xfId="5535"/>
    <cellStyle name="Normal 3 2 2 2 6 3" xfId="4061"/>
    <cellStyle name="Normal 3 2 2 2 7" xfId="1637"/>
    <cellStyle name="Normal 3 2 2 2 7 2" xfId="4585"/>
    <cellStyle name="Normal 3 2 2 2 8" xfId="3111"/>
    <cellStyle name="Normal 3 2 2 3" xfId="193"/>
    <cellStyle name="Normal 3 2 2 3 2" xfId="425"/>
    <cellStyle name="Normal 3 2 2 3 2 2" xfId="1104"/>
    <cellStyle name="Normal 3 2 2 3 2 2 2" xfId="2588"/>
    <cellStyle name="Normal 3 2 2 3 2 2 2 2" xfId="5536"/>
    <cellStyle name="Normal 3 2 2 3 2 2 3" xfId="4062"/>
    <cellStyle name="Normal 3 2 2 3 2 3" xfId="1913"/>
    <cellStyle name="Normal 3 2 2 3 2 3 2" xfId="4861"/>
    <cellStyle name="Normal 3 2 2 3 2 4" xfId="3387"/>
    <cellStyle name="Normal 3 2 2 3 3" xfId="541"/>
    <cellStyle name="Normal 3 2 2 3 3 2" xfId="1105"/>
    <cellStyle name="Normal 3 2 2 3 3 2 2" xfId="2589"/>
    <cellStyle name="Normal 3 2 2 3 3 2 2 2" xfId="5537"/>
    <cellStyle name="Normal 3 2 2 3 3 2 3" xfId="4063"/>
    <cellStyle name="Normal 3 2 2 3 3 3" xfId="2029"/>
    <cellStyle name="Normal 3 2 2 3 3 3 2" xfId="4977"/>
    <cellStyle name="Normal 3 2 2 3 3 4" xfId="3503"/>
    <cellStyle name="Normal 3 2 2 3 4" xfId="309"/>
    <cellStyle name="Normal 3 2 2 3 4 2" xfId="1106"/>
    <cellStyle name="Normal 3 2 2 3 4 2 2" xfId="2590"/>
    <cellStyle name="Normal 3 2 2 3 4 2 2 2" xfId="5538"/>
    <cellStyle name="Normal 3 2 2 3 4 2 3" xfId="4064"/>
    <cellStyle name="Normal 3 2 2 3 4 3" xfId="1797"/>
    <cellStyle name="Normal 3 2 2 3 4 3 2" xfId="4745"/>
    <cellStyle name="Normal 3 2 2 3 4 4" xfId="3271"/>
    <cellStyle name="Normal 3 2 2 3 5" xfId="696"/>
    <cellStyle name="Normal 3 2 2 3 5 2" xfId="1107"/>
    <cellStyle name="Normal 3 2 2 3 5 2 2" xfId="2591"/>
    <cellStyle name="Normal 3 2 2 3 5 2 2 2" xfId="5539"/>
    <cellStyle name="Normal 3 2 2 3 5 2 3" xfId="4065"/>
    <cellStyle name="Normal 3 2 2 3 5 3" xfId="2184"/>
    <cellStyle name="Normal 3 2 2 3 5 3 2" xfId="5132"/>
    <cellStyle name="Normal 3 2 2 3 5 4" xfId="3658"/>
    <cellStyle name="Normal 3 2 2 3 6" xfId="1108"/>
    <cellStyle name="Normal 3 2 2 3 6 2" xfId="2592"/>
    <cellStyle name="Normal 3 2 2 3 6 2 2" xfId="5540"/>
    <cellStyle name="Normal 3 2 2 3 6 3" xfId="4066"/>
    <cellStyle name="Normal 3 2 2 3 7" xfId="1681"/>
    <cellStyle name="Normal 3 2 2 3 7 2" xfId="4629"/>
    <cellStyle name="Normal 3 2 2 3 8" xfId="3155"/>
    <cellStyle name="Normal 3 2 2 4" xfId="342"/>
    <cellStyle name="Normal 3 2 2 4 2" xfId="1109"/>
    <cellStyle name="Normal 3 2 2 4 2 2" xfId="2593"/>
    <cellStyle name="Normal 3 2 2 4 2 2 2" xfId="5541"/>
    <cellStyle name="Normal 3 2 2 4 2 3" xfId="4067"/>
    <cellStyle name="Normal 3 2 2 4 3" xfId="1830"/>
    <cellStyle name="Normal 3 2 2 4 3 2" xfId="4778"/>
    <cellStyle name="Normal 3 2 2 4 4" xfId="3304"/>
    <cellStyle name="Normal 3 2 2 5" xfId="457"/>
    <cellStyle name="Normal 3 2 2 5 2" xfId="1110"/>
    <cellStyle name="Normal 3 2 2 5 2 2" xfId="2594"/>
    <cellStyle name="Normal 3 2 2 5 2 2 2" xfId="5542"/>
    <cellStyle name="Normal 3 2 2 5 2 3" xfId="4068"/>
    <cellStyle name="Normal 3 2 2 5 3" xfId="1945"/>
    <cellStyle name="Normal 3 2 2 5 3 2" xfId="4893"/>
    <cellStyle name="Normal 3 2 2 5 4" xfId="3419"/>
    <cellStyle name="Normal 3 2 2 6" xfId="573"/>
    <cellStyle name="Normal 3 2 2 6 2" xfId="1111"/>
    <cellStyle name="Normal 3 2 2 6 2 2" xfId="2595"/>
    <cellStyle name="Normal 3 2 2 6 2 2 2" xfId="5543"/>
    <cellStyle name="Normal 3 2 2 6 2 3" xfId="4069"/>
    <cellStyle name="Normal 3 2 2 6 3" xfId="2061"/>
    <cellStyle name="Normal 3 2 2 6 3 2" xfId="5009"/>
    <cellStyle name="Normal 3 2 2 6 4" xfId="3535"/>
    <cellStyle name="Normal 3 2 2 7" xfId="593"/>
    <cellStyle name="Normal 3 2 2 7 2" xfId="1112"/>
    <cellStyle name="Normal 3 2 2 7 2 2" xfId="2596"/>
    <cellStyle name="Normal 3 2 2 7 2 2 2" xfId="5544"/>
    <cellStyle name="Normal 3 2 2 7 2 3" xfId="4070"/>
    <cellStyle name="Normal 3 2 2 7 3" xfId="2081"/>
    <cellStyle name="Normal 3 2 2 7 3 2" xfId="5029"/>
    <cellStyle name="Normal 3 2 2 7 4" xfId="3555"/>
    <cellStyle name="Normal 3 2 2 8" xfId="231"/>
    <cellStyle name="Normal 3 2 2 8 2" xfId="1113"/>
    <cellStyle name="Normal 3 2 2 8 2 2" xfId="2597"/>
    <cellStyle name="Normal 3 2 2 8 2 2 2" xfId="5545"/>
    <cellStyle name="Normal 3 2 2 8 2 3" xfId="4071"/>
    <cellStyle name="Normal 3 2 2 8 3" xfId="1719"/>
    <cellStyle name="Normal 3 2 2 8 3 2" xfId="4667"/>
    <cellStyle name="Normal 3 2 2 8 4" xfId="3193"/>
    <cellStyle name="Normal 3 2 2 9" xfId="104"/>
    <cellStyle name="Normal 3 2 2 9 2" xfId="1114"/>
    <cellStyle name="Normal 3 2 2 9 2 2" xfId="2598"/>
    <cellStyle name="Normal 3 2 2 9 2 2 2" xfId="5546"/>
    <cellStyle name="Normal 3 2 2 9 2 3" xfId="4072"/>
    <cellStyle name="Normal 3 2 2 9 3" xfId="1603"/>
    <cellStyle name="Normal 3 2 2 9 3 2" xfId="4551"/>
    <cellStyle name="Normal 3 2 2 9 4" xfId="3077"/>
    <cellStyle name="Normal 3 2 3" xfId="40"/>
    <cellStyle name="Normal 3 2 3 10" xfId="1115"/>
    <cellStyle name="Normal 3 2 3 10 2" xfId="2599"/>
    <cellStyle name="Normal 3 2 3 10 2 2" xfId="5547"/>
    <cellStyle name="Normal 3 2 3 10 3" xfId="4073"/>
    <cellStyle name="Normal 3 2 3 11" xfId="1539"/>
    <cellStyle name="Normal 3 2 3 11 2" xfId="4488"/>
    <cellStyle name="Normal 3 2 3 12" xfId="3014"/>
    <cellStyle name="Normal 3 2 3 2" xfId="152"/>
    <cellStyle name="Normal 3 2 3 2 2" xfId="390"/>
    <cellStyle name="Normal 3 2 3 2 2 2" xfId="741"/>
    <cellStyle name="Normal 3 2 3 2 2 2 2" xfId="1116"/>
    <cellStyle name="Normal 3 2 3 2 2 2 2 2" xfId="2600"/>
    <cellStyle name="Normal 3 2 3 2 2 2 2 2 2" xfId="5548"/>
    <cellStyle name="Normal 3 2 3 2 2 2 2 3" xfId="4074"/>
    <cellStyle name="Normal 3 2 3 2 2 2 3" xfId="2229"/>
    <cellStyle name="Normal 3 2 3 2 2 2 3 2" xfId="5177"/>
    <cellStyle name="Normal 3 2 3 2 2 2 4" xfId="3703"/>
    <cellStyle name="Normal 3 2 3 2 2 3" xfId="1117"/>
    <cellStyle name="Normal 3 2 3 2 2 3 2" xfId="2601"/>
    <cellStyle name="Normal 3 2 3 2 2 3 2 2" xfId="5549"/>
    <cellStyle name="Normal 3 2 3 2 2 3 3" xfId="4075"/>
    <cellStyle name="Normal 3 2 3 2 2 4" xfId="1878"/>
    <cellStyle name="Normal 3 2 3 2 2 4 2" xfId="4826"/>
    <cellStyle name="Normal 3 2 3 2 2 5" xfId="3352"/>
    <cellStyle name="Normal 3 2 3 2 3" xfId="506"/>
    <cellStyle name="Normal 3 2 3 2 3 2" xfId="1118"/>
    <cellStyle name="Normal 3 2 3 2 3 2 2" xfId="2602"/>
    <cellStyle name="Normal 3 2 3 2 3 2 2 2" xfId="5550"/>
    <cellStyle name="Normal 3 2 3 2 3 2 3" xfId="4076"/>
    <cellStyle name="Normal 3 2 3 2 3 3" xfId="1994"/>
    <cellStyle name="Normal 3 2 3 2 3 3 2" xfId="4942"/>
    <cellStyle name="Normal 3 2 3 2 3 4" xfId="3468"/>
    <cellStyle name="Normal 3 2 3 2 4" xfId="274"/>
    <cellStyle name="Normal 3 2 3 2 4 2" xfId="1119"/>
    <cellStyle name="Normal 3 2 3 2 4 2 2" xfId="2603"/>
    <cellStyle name="Normal 3 2 3 2 4 2 2 2" xfId="5551"/>
    <cellStyle name="Normal 3 2 3 2 4 2 3" xfId="4077"/>
    <cellStyle name="Normal 3 2 3 2 4 3" xfId="1762"/>
    <cellStyle name="Normal 3 2 3 2 4 3 2" xfId="4710"/>
    <cellStyle name="Normal 3 2 3 2 4 4" xfId="3236"/>
    <cellStyle name="Normal 3 2 3 2 5" xfId="667"/>
    <cellStyle name="Normal 3 2 3 2 5 2" xfId="1120"/>
    <cellStyle name="Normal 3 2 3 2 5 2 2" xfId="2604"/>
    <cellStyle name="Normal 3 2 3 2 5 2 2 2" xfId="5552"/>
    <cellStyle name="Normal 3 2 3 2 5 2 3" xfId="4078"/>
    <cellStyle name="Normal 3 2 3 2 5 3" xfId="2155"/>
    <cellStyle name="Normal 3 2 3 2 5 3 2" xfId="5103"/>
    <cellStyle name="Normal 3 2 3 2 5 4" xfId="3629"/>
    <cellStyle name="Normal 3 2 3 2 6" xfId="1121"/>
    <cellStyle name="Normal 3 2 3 2 6 2" xfId="2605"/>
    <cellStyle name="Normal 3 2 3 2 6 2 2" xfId="5553"/>
    <cellStyle name="Normal 3 2 3 2 6 3" xfId="4079"/>
    <cellStyle name="Normal 3 2 3 2 7" xfId="1646"/>
    <cellStyle name="Normal 3 2 3 2 7 2" xfId="4594"/>
    <cellStyle name="Normal 3 2 3 2 8" xfId="3120"/>
    <cellStyle name="Normal 3 2 3 3" xfId="202"/>
    <cellStyle name="Normal 3 2 3 3 2" xfId="434"/>
    <cellStyle name="Normal 3 2 3 3 2 2" xfId="1122"/>
    <cellStyle name="Normal 3 2 3 3 2 2 2" xfId="2606"/>
    <cellStyle name="Normal 3 2 3 3 2 2 2 2" xfId="5554"/>
    <cellStyle name="Normal 3 2 3 3 2 2 3" xfId="4080"/>
    <cellStyle name="Normal 3 2 3 3 2 3" xfId="1922"/>
    <cellStyle name="Normal 3 2 3 3 2 3 2" xfId="4870"/>
    <cellStyle name="Normal 3 2 3 3 2 4" xfId="3396"/>
    <cellStyle name="Normal 3 2 3 3 3" xfId="550"/>
    <cellStyle name="Normal 3 2 3 3 3 2" xfId="1123"/>
    <cellStyle name="Normal 3 2 3 3 3 2 2" xfId="2607"/>
    <cellStyle name="Normal 3 2 3 3 3 2 2 2" xfId="5555"/>
    <cellStyle name="Normal 3 2 3 3 3 2 3" xfId="4081"/>
    <cellStyle name="Normal 3 2 3 3 3 3" xfId="2038"/>
    <cellStyle name="Normal 3 2 3 3 3 3 2" xfId="4986"/>
    <cellStyle name="Normal 3 2 3 3 3 4" xfId="3512"/>
    <cellStyle name="Normal 3 2 3 3 4" xfId="318"/>
    <cellStyle name="Normal 3 2 3 3 4 2" xfId="1124"/>
    <cellStyle name="Normal 3 2 3 3 4 2 2" xfId="2608"/>
    <cellStyle name="Normal 3 2 3 3 4 2 2 2" xfId="5556"/>
    <cellStyle name="Normal 3 2 3 3 4 2 3" xfId="4082"/>
    <cellStyle name="Normal 3 2 3 3 4 3" xfId="1806"/>
    <cellStyle name="Normal 3 2 3 3 4 3 2" xfId="4754"/>
    <cellStyle name="Normal 3 2 3 3 4 4" xfId="3280"/>
    <cellStyle name="Normal 3 2 3 3 5" xfId="704"/>
    <cellStyle name="Normal 3 2 3 3 5 2" xfId="1125"/>
    <cellStyle name="Normal 3 2 3 3 5 2 2" xfId="2609"/>
    <cellStyle name="Normal 3 2 3 3 5 2 2 2" xfId="5557"/>
    <cellStyle name="Normal 3 2 3 3 5 2 3" xfId="4083"/>
    <cellStyle name="Normal 3 2 3 3 5 3" xfId="2192"/>
    <cellStyle name="Normal 3 2 3 3 5 3 2" xfId="5140"/>
    <cellStyle name="Normal 3 2 3 3 5 4" xfId="3666"/>
    <cellStyle name="Normal 3 2 3 3 6" xfId="1126"/>
    <cellStyle name="Normal 3 2 3 3 6 2" xfId="2610"/>
    <cellStyle name="Normal 3 2 3 3 6 2 2" xfId="5558"/>
    <cellStyle name="Normal 3 2 3 3 6 3" xfId="4084"/>
    <cellStyle name="Normal 3 2 3 3 7" xfId="1690"/>
    <cellStyle name="Normal 3 2 3 3 7 2" xfId="4638"/>
    <cellStyle name="Normal 3 2 3 3 8" xfId="3164"/>
    <cellStyle name="Normal 3 2 3 4" xfId="352"/>
    <cellStyle name="Normal 3 2 3 4 2" xfId="1127"/>
    <cellStyle name="Normal 3 2 3 4 2 2" xfId="2611"/>
    <cellStyle name="Normal 3 2 3 4 2 2 2" xfId="5559"/>
    <cellStyle name="Normal 3 2 3 4 2 3" xfId="4085"/>
    <cellStyle name="Normal 3 2 3 4 3" xfId="1840"/>
    <cellStyle name="Normal 3 2 3 4 3 2" xfId="4788"/>
    <cellStyle name="Normal 3 2 3 4 4" xfId="3314"/>
    <cellStyle name="Normal 3 2 3 5" xfId="466"/>
    <cellStyle name="Normal 3 2 3 5 2" xfId="1128"/>
    <cellStyle name="Normal 3 2 3 5 2 2" xfId="2612"/>
    <cellStyle name="Normal 3 2 3 5 2 2 2" xfId="5560"/>
    <cellStyle name="Normal 3 2 3 5 2 3" xfId="4086"/>
    <cellStyle name="Normal 3 2 3 5 3" xfId="1954"/>
    <cellStyle name="Normal 3 2 3 5 3 2" xfId="4902"/>
    <cellStyle name="Normal 3 2 3 5 4" xfId="3428"/>
    <cellStyle name="Normal 3 2 3 6" xfId="232"/>
    <cellStyle name="Normal 3 2 3 6 2" xfId="1129"/>
    <cellStyle name="Normal 3 2 3 6 2 2" xfId="2613"/>
    <cellStyle name="Normal 3 2 3 6 2 2 2" xfId="5561"/>
    <cellStyle name="Normal 3 2 3 6 2 3" xfId="4087"/>
    <cellStyle name="Normal 3 2 3 6 3" xfId="1720"/>
    <cellStyle name="Normal 3 2 3 6 3 2" xfId="4668"/>
    <cellStyle name="Normal 3 2 3 6 4" xfId="3194"/>
    <cellStyle name="Normal 3 2 3 7" xfId="105"/>
    <cellStyle name="Normal 3 2 3 7 2" xfId="1130"/>
    <cellStyle name="Normal 3 2 3 7 2 2" xfId="2614"/>
    <cellStyle name="Normal 3 2 3 7 2 2 2" xfId="5562"/>
    <cellStyle name="Normal 3 2 3 7 2 3" xfId="4088"/>
    <cellStyle name="Normal 3 2 3 7 3" xfId="1604"/>
    <cellStyle name="Normal 3 2 3 7 3 2" xfId="4552"/>
    <cellStyle name="Normal 3 2 3 7 4" xfId="3078"/>
    <cellStyle name="Normal 3 2 3 8" xfId="630"/>
    <cellStyle name="Normal 3 2 3 8 2" xfId="1131"/>
    <cellStyle name="Normal 3 2 3 8 2 2" xfId="2615"/>
    <cellStyle name="Normal 3 2 3 8 2 2 2" xfId="5563"/>
    <cellStyle name="Normal 3 2 3 8 2 3" xfId="4089"/>
    <cellStyle name="Normal 3 2 3 8 3" xfId="2118"/>
    <cellStyle name="Normal 3 2 3 8 3 2" xfId="5066"/>
    <cellStyle name="Normal 3 2 3 8 4" xfId="3592"/>
    <cellStyle name="Normal 3 2 3 9" xfId="77"/>
    <cellStyle name="Normal 3 2 3 9 2" xfId="1132"/>
    <cellStyle name="Normal 3 2 3 9 2 2" xfId="2616"/>
    <cellStyle name="Normal 3 2 3 9 2 2 2" xfId="5564"/>
    <cellStyle name="Normal 3 2 3 9 2 3" xfId="4090"/>
    <cellStyle name="Normal 3 2 3 9 3" xfId="1576"/>
    <cellStyle name="Normal 3 2 3 9 3 2" xfId="4525"/>
    <cellStyle name="Normal 3 2 3 9 4" xfId="3051"/>
    <cellStyle name="Normal 3 2 4" xfId="21"/>
    <cellStyle name="Normal 3 2 4 10" xfId="1521"/>
    <cellStyle name="Normal 3 2 4 10 2" xfId="4470"/>
    <cellStyle name="Normal 3 2 4 11" xfId="2996"/>
    <cellStyle name="Normal 3 2 4 2" xfId="182"/>
    <cellStyle name="Normal 3 2 4 2 2" xfId="414"/>
    <cellStyle name="Normal 3 2 4 2 2 2" xfId="723"/>
    <cellStyle name="Normal 3 2 4 2 2 2 2" xfId="1133"/>
    <cellStyle name="Normal 3 2 4 2 2 2 2 2" xfId="2617"/>
    <cellStyle name="Normal 3 2 4 2 2 2 2 2 2" xfId="5565"/>
    <cellStyle name="Normal 3 2 4 2 2 2 2 3" xfId="4091"/>
    <cellStyle name="Normal 3 2 4 2 2 2 3" xfId="2211"/>
    <cellStyle name="Normal 3 2 4 2 2 2 3 2" xfId="5159"/>
    <cellStyle name="Normal 3 2 4 2 2 2 4" xfId="3685"/>
    <cellStyle name="Normal 3 2 4 2 2 3" xfId="1134"/>
    <cellStyle name="Normal 3 2 4 2 2 3 2" xfId="2618"/>
    <cellStyle name="Normal 3 2 4 2 2 3 2 2" xfId="5566"/>
    <cellStyle name="Normal 3 2 4 2 2 3 3" xfId="4092"/>
    <cellStyle name="Normal 3 2 4 2 2 4" xfId="1902"/>
    <cellStyle name="Normal 3 2 4 2 2 4 2" xfId="4850"/>
    <cellStyle name="Normal 3 2 4 2 2 5" xfId="3376"/>
    <cellStyle name="Normal 3 2 4 2 3" xfId="530"/>
    <cellStyle name="Normal 3 2 4 2 3 2" xfId="1135"/>
    <cellStyle name="Normal 3 2 4 2 3 2 2" xfId="2619"/>
    <cellStyle name="Normal 3 2 4 2 3 2 2 2" xfId="5567"/>
    <cellStyle name="Normal 3 2 4 2 3 2 3" xfId="4093"/>
    <cellStyle name="Normal 3 2 4 2 3 3" xfId="2018"/>
    <cellStyle name="Normal 3 2 4 2 3 3 2" xfId="4966"/>
    <cellStyle name="Normal 3 2 4 2 3 4" xfId="3492"/>
    <cellStyle name="Normal 3 2 4 2 4" xfId="298"/>
    <cellStyle name="Normal 3 2 4 2 4 2" xfId="1136"/>
    <cellStyle name="Normal 3 2 4 2 4 2 2" xfId="2620"/>
    <cellStyle name="Normal 3 2 4 2 4 2 2 2" xfId="5568"/>
    <cellStyle name="Normal 3 2 4 2 4 2 3" xfId="4094"/>
    <cellStyle name="Normal 3 2 4 2 4 3" xfId="1786"/>
    <cellStyle name="Normal 3 2 4 2 4 3 2" xfId="4734"/>
    <cellStyle name="Normal 3 2 4 2 4 4" xfId="3260"/>
    <cellStyle name="Normal 3 2 4 2 5" xfId="649"/>
    <cellStyle name="Normal 3 2 4 2 5 2" xfId="1137"/>
    <cellStyle name="Normal 3 2 4 2 5 2 2" xfId="2621"/>
    <cellStyle name="Normal 3 2 4 2 5 2 2 2" xfId="5569"/>
    <cellStyle name="Normal 3 2 4 2 5 2 3" xfId="4095"/>
    <cellStyle name="Normal 3 2 4 2 5 3" xfId="2137"/>
    <cellStyle name="Normal 3 2 4 2 5 3 2" xfId="5085"/>
    <cellStyle name="Normal 3 2 4 2 5 4" xfId="3611"/>
    <cellStyle name="Normal 3 2 4 2 6" xfId="1138"/>
    <cellStyle name="Normal 3 2 4 2 6 2" xfId="2622"/>
    <cellStyle name="Normal 3 2 4 2 6 2 2" xfId="5570"/>
    <cellStyle name="Normal 3 2 4 2 6 3" xfId="4096"/>
    <cellStyle name="Normal 3 2 4 2 7" xfId="1670"/>
    <cellStyle name="Normal 3 2 4 2 7 2" xfId="4618"/>
    <cellStyle name="Normal 3 2 4 2 8" xfId="3144"/>
    <cellStyle name="Normal 3 2 4 3" xfId="370"/>
    <cellStyle name="Normal 3 2 4 3 2" xfId="686"/>
    <cellStyle name="Normal 3 2 4 3 2 2" xfId="1139"/>
    <cellStyle name="Normal 3 2 4 3 2 2 2" xfId="2623"/>
    <cellStyle name="Normal 3 2 4 3 2 2 2 2" xfId="5571"/>
    <cellStyle name="Normal 3 2 4 3 2 2 3" xfId="4097"/>
    <cellStyle name="Normal 3 2 4 3 2 3" xfId="2174"/>
    <cellStyle name="Normal 3 2 4 3 2 3 2" xfId="5122"/>
    <cellStyle name="Normal 3 2 4 3 2 4" xfId="3648"/>
    <cellStyle name="Normal 3 2 4 3 3" xfId="1140"/>
    <cellStyle name="Normal 3 2 4 3 3 2" xfId="2624"/>
    <cellStyle name="Normal 3 2 4 3 3 2 2" xfId="5572"/>
    <cellStyle name="Normal 3 2 4 3 3 3" xfId="4098"/>
    <cellStyle name="Normal 3 2 4 3 4" xfId="1858"/>
    <cellStyle name="Normal 3 2 4 3 4 2" xfId="4806"/>
    <cellStyle name="Normal 3 2 4 3 5" xfId="3332"/>
    <cellStyle name="Normal 3 2 4 4" xfId="497"/>
    <cellStyle name="Normal 3 2 4 4 2" xfId="1141"/>
    <cellStyle name="Normal 3 2 4 4 2 2" xfId="2625"/>
    <cellStyle name="Normal 3 2 4 4 2 2 2" xfId="5573"/>
    <cellStyle name="Normal 3 2 4 4 2 3" xfId="4099"/>
    <cellStyle name="Normal 3 2 4 4 3" xfId="1985"/>
    <cellStyle name="Normal 3 2 4 4 3 2" xfId="4933"/>
    <cellStyle name="Normal 3 2 4 4 4" xfId="3459"/>
    <cellStyle name="Normal 3 2 4 5" xfId="254"/>
    <cellStyle name="Normal 3 2 4 5 2" xfId="1142"/>
    <cellStyle name="Normal 3 2 4 5 2 2" xfId="2626"/>
    <cellStyle name="Normal 3 2 4 5 2 2 2" xfId="5574"/>
    <cellStyle name="Normal 3 2 4 5 2 3" xfId="4100"/>
    <cellStyle name="Normal 3 2 4 5 3" xfId="1742"/>
    <cellStyle name="Normal 3 2 4 5 3 2" xfId="4690"/>
    <cellStyle name="Normal 3 2 4 5 4" xfId="3216"/>
    <cellStyle name="Normal 3 2 4 6" xfId="132"/>
    <cellStyle name="Normal 3 2 4 6 2" xfId="1143"/>
    <cellStyle name="Normal 3 2 4 6 2 2" xfId="2627"/>
    <cellStyle name="Normal 3 2 4 6 2 2 2" xfId="5575"/>
    <cellStyle name="Normal 3 2 4 6 2 3" xfId="4101"/>
    <cellStyle name="Normal 3 2 4 6 3" xfId="1626"/>
    <cellStyle name="Normal 3 2 4 6 3 2" xfId="4574"/>
    <cellStyle name="Normal 3 2 4 6 4" xfId="3100"/>
    <cellStyle name="Normal 3 2 4 7" xfId="612"/>
    <cellStyle name="Normal 3 2 4 7 2" xfId="1144"/>
    <cellStyle name="Normal 3 2 4 7 2 2" xfId="2628"/>
    <cellStyle name="Normal 3 2 4 7 2 2 2" xfId="5576"/>
    <cellStyle name="Normal 3 2 4 7 2 3" xfId="4102"/>
    <cellStyle name="Normal 3 2 4 7 3" xfId="2100"/>
    <cellStyle name="Normal 3 2 4 7 3 2" xfId="5048"/>
    <cellStyle name="Normal 3 2 4 7 4" xfId="3574"/>
    <cellStyle name="Normal 3 2 4 8" xfId="59"/>
    <cellStyle name="Normal 3 2 4 8 2" xfId="1145"/>
    <cellStyle name="Normal 3 2 4 8 2 2" xfId="2629"/>
    <cellStyle name="Normal 3 2 4 8 2 2 2" xfId="5577"/>
    <cellStyle name="Normal 3 2 4 8 2 3" xfId="4103"/>
    <cellStyle name="Normal 3 2 4 8 3" xfId="1558"/>
    <cellStyle name="Normal 3 2 4 8 3 2" xfId="4507"/>
    <cellStyle name="Normal 3 2 4 8 4" xfId="3033"/>
    <cellStyle name="Normal 3 2 4 9" xfId="1146"/>
    <cellStyle name="Normal 3 2 4 9 2" xfId="2630"/>
    <cellStyle name="Normal 3 2 4 9 2 2" xfId="5578"/>
    <cellStyle name="Normal 3 2 4 9 3" xfId="4104"/>
    <cellStyle name="Normal 3 2 5" xfId="124"/>
    <cellStyle name="Normal 3 2 5 2" xfId="363"/>
    <cellStyle name="Normal 3 2 5 2 2" xfId="713"/>
    <cellStyle name="Normal 3 2 5 2 2 2" xfId="1147"/>
    <cellStyle name="Normal 3 2 5 2 2 2 2" xfId="2631"/>
    <cellStyle name="Normal 3 2 5 2 2 2 2 2" xfId="5579"/>
    <cellStyle name="Normal 3 2 5 2 2 2 3" xfId="4105"/>
    <cellStyle name="Normal 3 2 5 2 2 3" xfId="2201"/>
    <cellStyle name="Normal 3 2 5 2 2 3 2" xfId="5149"/>
    <cellStyle name="Normal 3 2 5 2 2 4" xfId="3675"/>
    <cellStyle name="Normal 3 2 5 2 3" xfId="1148"/>
    <cellStyle name="Normal 3 2 5 2 3 2" xfId="2632"/>
    <cellStyle name="Normal 3 2 5 2 3 2 2" xfId="5580"/>
    <cellStyle name="Normal 3 2 5 2 3 3" xfId="4106"/>
    <cellStyle name="Normal 3 2 5 2 4" xfId="1851"/>
    <cellStyle name="Normal 3 2 5 2 4 2" xfId="4799"/>
    <cellStyle name="Normal 3 2 5 2 5" xfId="3325"/>
    <cellStyle name="Normal 3 2 5 3" xfId="490"/>
    <cellStyle name="Normal 3 2 5 3 2" xfId="1149"/>
    <cellStyle name="Normal 3 2 5 3 2 2" xfId="2633"/>
    <cellStyle name="Normal 3 2 5 3 2 2 2" xfId="5581"/>
    <cellStyle name="Normal 3 2 5 3 2 3" xfId="4107"/>
    <cellStyle name="Normal 3 2 5 3 3" xfId="1978"/>
    <cellStyle name="Normal 3 2 5 3 3 2" xfId="4926"/>
    <cellStyle name="Normal 3 2 5 3 4" xfId="3452"/>
    <cellStyle name="Normal 3 2 5 4" xfId="247"/>
    <cellStyle name="Normal 3 2 5 4 2" xfId="1150"/>
    <cellStyle name="Normal 3 2 5 4 2 2" xfId="2634"/>
    <cellStyle name="Normal 3 2 5 4 2 2 2" xfId="5582"/>
    <cellStyle name="Normal 3 2 5 4 2 3" xfId="4108"/>
    <cellStyle name="Normal 3 2 5 4 3" xfId="1735"/>
    <cellStyle name="Normal 3 2 5 4 3 2" xfId="4683"/>
    <cellStyle name="Normal 3 2 5 4 4" xfId="3209"/>
    <cellStyle name="Normal 3 2 5 5" xfId="639"/>
    <cellStyle name="Normal 3 2 5 5 2" xfId="1151"/>
    <cellStyle name="Normal 3 2 5 5 2 2" xfId="2635"/>
    <cellStyle name="Normal 3 2 5 5 2 2 2" xfId="5583"/>
    <cellStyle name="Normal 3 2 5 5 2 3" xfId="4109"/>
    <cellStyle name="Normal 3 2 5 5 3" xfId="2127"/>
    <cellStyle name="Normal 3 2 5 5 3 2" xfId="5075"/>
    <cellStyle name="Normal 3 2 5 5 4" xfId="3601"/>
    <cellStyle name="Normal 3 2 5 6" xfId="1152"/>
    <cellStyle name="Normal 3 2 5 6 2" xfId="2636"/>
    <cellStyle name="Normal 3 2 5 6 2 2" xfId="5584"/>
    <cellStyle name="Normal 3 2 5 6 3" xfId="4110"/>
    <cellStyle name="Normal 3 2 5 7" xfId="1619"/>
    <cellStyle name="Normal 3 2 5 7 2" xfId="4567"/>
    <cellStyle name="Normal 3 2 5 8" xfId="3093"/>
    <cellStyle name="Normal 3 2 6" xfId="175"/>
    <cellStyle name="Normal 3 2 6 2" xfId="407"/>
    <cellStyle name="Normal 3 2 6 2 2" xfId="1153"/>
    <cellStyle name="Normal 3 2 6 2 2 2" xfId="2637"/>
    <cellStyle name="Normal 3 2 6 2 2 2 2" xfId="5585"/>
    <cellStyle name="Normal 3 2 6 2 2 3" xfId="4111"/>
    <cellStyle name="Normal 3 2 6 2 3" xfId="1895"/>
    <cellStyle name="Normal 3 2 6 2 3 2" xfId="4843"/>
    <cellStyle name="Normal 3 2 6 2 4" xfId="3369"/>
    <cellStyle name="Normal 3 2 6 3" xfId="523"/>
    <cellStyle name="Normal 3 2 6 3 2" xfId="1154"/>
    <cellStyle name="Normal 3 2 6 3 2 2" xfId="2638"/>
    <cellStyle name="Normal 3 2 6 3 2 2 2" xfId="5586"/>
    <cellStyle name="Normal 3 2 6 3 2 3" xfId="4112"/>
    <cellStyle name="Normal 3 2 6 3 3" xfId="2011"/>
    <cellStyle name="Normal 3 2 6 3 3 2" xfId="4959"/>
    <cellStyle name="Normal 3 2 6 3 4" xfId="3485"/>
    <cellStyle name="Normal 3 2 6 4" xfId="291"/>
    <cellStyle name="Normal 3 2 6 4 2" xfId="1155"/>
    <cellStyle name="Normal 3 2 6 4 2 2" xfId="2639"/>
    <cellStyle name="Normal 3 2 6 4 2 2 2" xfId="5587"/>
    <cellStyle name="Normal 3 2 6 4 2 3" xfId="4113"/>
    <cellStyle name="Normal 3 2 6 4 3" xfId="1779"/>
    <cellStyle name="Normal 3 2 6 4 3 2" xfId="4727"/>
    <cellStyle name="Normal 3 2 6 4 4" xfId="3253"/>
    <cellStyle name="Normal 3 2 6 5" xfId="676"/>
    <cellStyle name="Normal 3 2 6 5 2" xfId="1156"/>
    <cellStyle name="Normal 3 2 6 5 2 2" xfId="2640"/>
    <cellStyle name="Normal 3 2 6 5 2 2 2" xfId="5588"/>
    <cellStyle name="Normal 3 2 6 5 2 3" xfId="4114"/>
    <cellStyle name="Normal 3 2 6 5 3" xfId="2164"/>
    <cellStyle name="Normal 3 2 6 5 3 2" xfId="5112"/>
    <cellStyle name="Normal 3 2 6 5 4" xfId="3638"/>
    <cellStyle name="Normal 3 2 6 6" xfId="1157"/>
    <cellStyle name="Normal 3 2 6 6 2" xfId="2641"/>
    <cellStyle name="Normal 3 2 6 6 2 2" xfId="5589"/>
    <cellStyle name="Normal 3 2 6 6 3" xfId="4115"/>
    <cellStyle name="Normal 3 2 6 7" xfId="1663"/>
    <cellStyle name="Normal 3 2 6 7 2" xfId="4611"/>
    <cellStyle name="Normal 3 2 6 8" xfId="3137"/>
    <cellStyle name="Normal 3 2 7" xfId="331"/>
    <cellStyle name="Normal 3 2 7 2" xfId="1158"/>
    <cellStyle name="Normal 3 2 7 2 2" xfId="2642"/>
    <cellStyle name="Normal 3 2 7 2 2 2" xfId="5590"/>
    <cellStyle name="Normal 3 2 7 2 3" xfId="4116"/>
    <cellStyle name="Normal 3 2 7 3" xfId="1819"/>
    <cellStyle name="Normal 3 2 7 3 2" xfId="4767"/>
    <cellStyle name="Normal 3 2 7 4" xfId="3293"/>
    <cellStyle name="Normal 3 2 8" xfId="446"/>
    <cellStyle name="Normal 3 2 8 2" xfId="1159"/>
    <cellStyle name="Normal 3 2 8 2 2" xfId="2643"/>
    <cellStyle name="Normal 3 2 8 2 2 2" xfId="5591"/>
    <cellStyle name="Normal 3 2 8 2 3" xfId="4117"/>
    <cellStyle name="Normal 3 2 8 3" xfId="1934"/>
    <cellStyle name="Normal 3 2 8 3 2" xfId="4882"/>
    <cellStyle name="Normal 3 2 8 4" xfId="3408"/>
    <cellStyle name="Normal 3 2 9" xfId="562"/>
    <cellStyle name="Normal 3 2 9 2" xfId="1160"/>
    <cellStyle name="Normal 3 2 9 2 2" xfId="2644"/>
    <cellStyle name="Normal 3 2 9 2 2 2" xfId="5592"/>
    <cellStyle name="Normal 3 2 9 2 3" xfId="4118"/>
    <cellStyle name="Normal 3 2 9 3" xfId="2050"/>
    <cellStyle name="Normal 3 2 9 3 2" xfId="4998"/>
    <cellStyle name="Normal 3 2 9 4" xfId="3524"/>
    <cellStyle name="Normal 3 20" xfId="1510"/>
    <cellStyle name="Normal 3 20 2" xfId="4459"/>
    <cellStyle name="Normal 3 21" xfId="2985"/>
    <cellStyle name="Normal 3 3" xfId="33"/>
    <cellStyle name="Normal 3 3 10" xfId="623"/>
    <cellStyle name="Normal 3 3 10 2" xfId="1161"/>
    <cellStyle name="Normal 3 3 10 2 2" xfId="2645"/>
    <cellStyle name="Normal 3 3 10 2 2 2" xfId="5593"/>
    <cellStyle name="Normal 3 3 10 2 3" xfId="4119"/>
    <cellStyle name="Normal 3 3 10 3" xfId="2111"/>
    <cellStyle name="Normal 3 3 10 3 2" xfId="5059"/>
    <cellStyle name="Normal 3 3 10 4" xfId="3585"/>
    <cellStyle name="Normal 3 3 11" xfId="70"/>
    <cellStyle name="Normal 3 3 11 2" xfId="1162"/>
    <cellStyle name="Normal 3 3 11 2 2" xfId="2646"/>
    <cellStyle name="Normal 3 3 11 2 2 2" xfId="5594"/>
    <cellStyle name="Normal 3 3 11 2 3" xfId="4120"/>
    <cellStyle name="Normal 3 3 11 3" xfId="1569"/>
    <cellStyle name="Normal 3 3 11 3 2" xfId="4518"/>
    <cellStyle name="Normal 3 3 11 4" xfId="3044"/>
    <cellStyle name="Normal 3 3 12" xfId="1163"/>
    <cellStyle name="Normal 3 3 12 2" xfId="2647"/>
    <cellStyle name="Normal 3 3 12 2 2" xfId="5595"/>
    <cellStyle name="Normal 3 3 12 3" xfId="4121"/>
    <cellStyle name="Normal 3 3 13" xfId="1532"/>
    <cellStyle name="Normal 3 3 13 2" xfId="4481"/>
    <cellStyle name="Normal 3 3 14" xfId="3007"/>
    <cellStyle name="Normal 3 3 2" xfId="144"/>
    <cellStyle name="Normal 3 3 2 2" xfId="382"/>
    <cellStyle name="Normal 3 3 2 2 2" xfId="734"/>
    <cellStyle name="Normal 3 3 2 2 2 2" xfId="1164"/>
    <cellStyle name="Normal 3 3 2 2 2 2 2" xfId="2648"/>
    <cellStyle name="Normal 3 3 2 2 2 2 2 2" xfId="5596"/>
    <cellStyle name="Normal 3 3 2 2 2 2 3" xfId="4122"/>
    <cellStyle name="Normal 3 3 2 2 2 3" xfId="2222"/>
    <cellStyle name="Normal 3 3 2 2 2 3 2" xfId="5170"/>
    <cellStyle name="Normal 3 3 2 2 2 4" xfId="3696"/>
    <cellStyle name="Normal 3 3 2 2 3" xfId="1165"/>
    <cellStyle name="Normal 3 3 2 2 3 2" xfId="2649"/>
    <cellStyle name="Normal 3 3 2 2 3 2 2" xfId="5597"/>
    <cellStyle name="Normal 3 3 2 2 3 3" xfId="4123"/>
    <cellStyle name="Normal 3 3 2 2 4" xfId="1870"/>
    <cellStyle name="Normal 3 3 2 2 4 2" xfId="4818"/>
    <cellStyle name="Normal 3 3 2 2 5" xfId="3344"/>
    <cellStyle name="Normal 3 3 2 3" xfId="476"/>
    <cellStyle name="Normal 3 3 2 3 2" xfId="1166"/>
    <cellStyle name="Normal 3 3 2 3 2 2" xfId="2650"/>
    <cellStyle name="Normal 3 3 2 3 2 2 2" xfId="5598"/>
    <cellStyle name="Normal 3 3 2 3 2 3" xfId="4124"/>
    <cellStyle name="Normal 3 3 2 3 3" xfId="1964"/>
    <cellStyle name="Normal 3 3 2 3 3 2" xfId="4912"/>
    <cellStyle name="Normal 3 3 2 3 4" xfId="3438"/>
    <cellStyle name="Normal 3 3 2 4" xfId="266"/>
    <cellStyle name="Normal 3 3 2 4 2" xfId="1167"/>
    <cellStyle name="Normal 3 3 2 4 2 2" xfId="2651"/>
    <cellStyle name="Normal 3 3 2 4 2 2 2" xfId="5599"/>
    <cellStyle name="Normal 3 3 2 4 2 3" xfId="4125"/>
    <cellStyle name="Normal 3 3 2 4 3" xfId="1754"/>
    <cellStyle name="Normal 3 3 2 4 3 2" xfId="4702"/>
    <cellStyle name="Normal 3 3 2 4 4" xfId="3228"/>
    <cellStyle name="Normal 3 3 2 5" xfId="660"/>
    <cellStyle name="Normal 3 3 2 5 2" xfId="1168"/>
    <cellStyle name="Normal 3 3 2 5 2 2" xfId="2652"/>
    <cellStyle name="Normal 3 3 2 5 2 2 2" xfId="5600"/>
    <cellStyle name="Normal 3 3 2 5 2 3" xfId="4126"/>
    <cellStyle name="Normal 3 3 2 5 3" xfId="2148"/>
    <cellStyle name="Normal 3 3 2 5 3 2" xfId="5096"/>
    <cellStyle name="Normal 3 3 2 5 4" xfId="3622"/>
    <cellStyle name="Normal 3 3 2 6" xfId="1169"/>
    <cellStyle name="Normal 3 3 2 6 2" xfId="2653"/>
    <cellStyle name="Normal 3 3 2 6 2 2" xfId="5601"/>
    <cellStyle name="Normal 3 3 2 6 3" xfId="4127"/>
    <cellStyle name="Normal 3 3 2 7" xfId="1638"/>
    <cellStyle name="Normal 3 3 2 7 2" xfId="4586"/>
    <cellStyle name="Normal 3 3 2 8" xfId="3112"/>
    <cellStyle name="Normal 3 3 3" xfId="194"/>
    <cellStyle name="Normal 3 3 3 2" xfId="426"/>
    <cellStyle name="Normal 3 3 3 2 2" xfId="1170"/>
    <cellStyle name="Normal 3 3 3 2 2 2" xfId="2654"/>
    <cellStyle name="Normal 3 3 3 2 2 2 2" xfId="5602"/>
    <cellStyle name="Normal 3 3 3 2 2 3" xfId="4128"/>
    <cellStyle name="Normal 3 3 3 2 3" xfId="1914"/>
    <cellStyle name="Normal 3 3 3 2 3 2" xfId="4862"/>
    <cellStyle name="Normal 3 3 3 2 4" xfId="3388"/>
    <cellStyle name="Normal 3 3 3 3" xfId="542"/>
    <cellStyle name="Normal 3 3 3 3 2" xfId="1171"/>
    <cellStyle name="Normal 3 3 3 3 2 2" xfId="2655"/>
    <cellStyle name="Normal 3 3 3 3 2 2 2" xfId="5603"/>
    <cellStyle name="Normal 3 3 3 3 2 3" xfId="4129"/>
    <cellStyle name="Normal 3 3 3 3 3" xfId="2030"/>
    <cellStyle name="Normal 3 3 3 3 3 2" xfId="4978"/>
    <cellStyle name="Normal 3 3 3 3 4" xfId="3504"/>
    <cellStyle name="Normal 3 3 3 4" xfId="310"/>
    <cellStyle name="Normal 3 3 3 4 2" xfId="1172"/>
    <cellStyle name="Normal 3 3 3 4 2 2" xfId="2656"/>
    <cellStyle name="Normal 3 3 3 4 2 2 2" xfId="5604"/>
    <cellStyle name="Normal 3 3 3 4 2 3" xfId="4130"/>
    <cellStyle name="Normal 3 3 3 4 3" xfId="1798"/>
    <cellStyle name="Normal 3 3 3 4 3 2" xfId="4746"/>
    <cellStyle name="Normal 3 3 3 4 4" xfId="3272"/>
    <cellStyle name="Normal 3 3 3 5" xfId="697"/>
    <cellStyle name="Normal 3 3 3 5 2" xfId="1173"/>
    <cellStyle name="Normal 3 3 3 5 2 2" xfId="2657"/>
    <cellStyle name="Normal 3 3 3 5 2 2 2" xfId="5605"/>
    <cellStyle name="Normal 3 3 3 5 2 3" xfId="4131"/>
    <cellStyle name="Normal 3 3 3 5 3" xfId="2185"/>
    <cellStyle name="Normal 3 3 3 5 3 2" xfId="5133"/>
    <cellStyle name="Normal 3 3 3 5 4" xfId="3659"/>
    <cellStyle name="Normal 3 3 3 6" xfId="1174"/>
    <cellStyle name="Normal 3 3 3 6 2" xfId="2658"/>
    <cellStyle name="Normal 3 3 3 6 2 2" xfId="5606"/>
    <cellStyle name="Normal 3 3 3 6 3" xfId="4132"/>
    <cellStyle name="Normal 3 3 3 7" xfId="1682"/>
    <cellStyle name="Normal 3 3 3 7 2" xfId="4630"/>
    <cellStyle name="Normal 3 3 3 8" xfId="3156"/>
    <cellStyle name="Normal 3 3 4" xfId="341"/>
    <cellStyle name="Normal 3 3 4 2" xfId="1175"/>
    <cellStyle name="Normal 3 3 4 2 2" xfId="2659"/>
    <cellStyle name="Normal 3 3 4 2 2 2" xfId="5607"/>
    <cellStyle name="Normal 3 3 4 2 3" xfId="4133"/>
    <cellStyle name="Normal 3 3 4 3" xfId="1829"/>
    <cellStyle name="Normal 3 3 4 3 2" xfId="4777"/>
    <cellStyle name="Normal 3 3 4 4" xfId="3303"/>
    <cellStyle name="Normal 3 3 5" xfId="456"/>
    <cellStyle name="Normal 3 3 5 2" xfId="1176"/>
    <cellStyle name="Normal 3 3 5 2 2" xfId="2660"/>
    <cellStyle name="Normal 3 3 5 2 2 2" xfId="5608"/>
    <cellStyle name="Normal 3 3 5 2 3" xfId="4134"/>
    <cellStyle name="Normal 3 3 5 3" xfId="1944"/>
    <cellStyle name="Normal 3 3 5 3 2" xfId="4892"/>
    <cellStyle name="Normal 3 3 5 4" xfId="3418"/>
    <cellStyle name="Normal 3 3 6" xfId="572"/>
    <cellStyle name="Normal 3 3 6 2" xfId="1177"/>
    <cellStyle name="Normal 3 3 6 2 2" xfId="2661"/>
    <cellStyle name="Normal 3 3 6 2 2 2" xfId="5609"/>
    <cellStyle name="Normal 3 3 6 2 3" xfId="4135"/>
    <cellStyle name="Normal 3 3 6 3" xfId="2060"/>
    <cellStyle name="Normal 3 3 6 3 2" xfId="5008"/>
    <cellStyle name="Normal 3 3 6 4" xfId="3534"/>
    <cellStyle name="Normal 3 3 7" xfId="592"/>
    <cellStyle name="Normal 3 3 7 2" xfId="1178"/>
    <cellStyle name="Normal 3 3 7 2 2" xfId="2662"/>
    <cellStyle name="Normal 3 3 7 2 2 2" xfId="5610"/>
    <cellStyle name="Normal 3 3 7 2 3" xfId="4136"/>
    <cellStyle name="Normal 3 3 7 3" xfId="2080"/>
    <cellStyle name="Normal 3 3 7 3 2" xfId="5028"/>
    <cellStyle name="Normal 3 3 7 4" xfId="3554"/>
    <cellStyle name="Normal 3 3 8" xfId="233"/>
    <cellStyle name="Normal 3 3 8 2" xfId="1179"/>
    <cellStyle name="Normal 3 3 8 2 2" xfId="2663"/>
    <cellStyle name="Normal 3 3 8 2 2 2" xfId="5611"/>
    <cellStyle name="Normal 3 3 8 2 3" xfId="4137"/>
    <cellStyle name="Normal 3 3 8 3" xfId="1721"/>
    <cellStyle name="Normal 3 3 8 3 2" xfId="4669"/>
    <cellStyle name="Normal 3 3 8 4" xfId="3195"/>
    <cellStyle name="Normal 3 3 9" xfId="106"/>
    <cellStyle name="Normal 3 3 9 2" xfId="1180"/>
    <cellStyle name="Normal 3 3 9 2 2" xfId="2664"/>
    <cellStyle name="Normal 3 3 9 2 2 2" xfId="5612"/>
    <cellStyle name="Normal 3 3 9 2 3" xfId="4138"/>
    <cellStyle name="Normal 3 3 9 3" xfId="1605"/>
    <cellStyle name="Normal 3 3 9 3 2" xfId="4553"/>
    <cellStyle name="Normal 3 3 9 4" xfId="3079"/>
    <cellStyle name="Normal 3 4" xfId="39"/>
    <cellStyle name="Normal 3 4 10" xfId="1181"/>
    <cellStyle name="Normal 3 4 10 2" xfId="2665"/>
    <cellStyle name="Normal 3 4 10 2 2" xfId="5613"/>
    <cellStyle name="Normal 3 4 10 3" xfId="4139"/>
    <cellStyle name="Normal 3 4 11" xfId="1538"/>
    <cellStyle name="Normal 3 4 11 2" xfId="4487"/>
    <cellStyle name="Normal 3 4 12" xfId="3013"/>
    <cellStyle name="Normal 3 4 2" xfId="151"/>
    <cellStyle name="Normal 3 4 2 2" xfId="389"/>
    <cellStyle name="Normal 3 4 2 2 2" xfId="740"/>
    <cellStyle name="Normal 3 4 2 2 2 2" xfId="1182"/>
    <cellStyle name="Normal 3 4 2 2 2 2 2" xfId="2666"/>
    <cellStyle name="Normal 3 4 2 2 2 2 2 2" xfId="5614"/>
    <cellStyle name="Normal 3 4 2 2 2 2 3" xfId="4140"/>
    <cellStyle name="Normal 3 4 2 2 2 3" xfId="2228"/>
    <cellStyle name="Normal 3 4 2 2 2 3 2" xfId="5176"/>
    <cellStyle name="Normal 3 4 2 2 2 4" xfId="3702"/>
    <cellStyle name="Normal 3 4 2 2 3" xfId="1183"/>
    <cellStyle name="Normal 3 4 2 2 3 2" xfId="2667"/>
    <cellStyle name="Normal 3 4 2 2 3 2 2" xfId="5615"/>
    <cellStyle name="Normal 3 4 2 2 3 3" xfId="4141"/>
    <cellStyle name="Normal 3 4 2 2 4" xfId="1877"/>
    <cellStyle name="Normal 3 4 2 2 4 2" xfId="4825"/>
    <cellStyle name="Normal 3 4 2 2 5" xfId="3351"/>
    <cellStyle name="Normal 3 4 2 3" xfId="505"/>
    <cellStyle name="Normal 3 4 2 3 2" xfId="1184"/>
    <cellStyle name="Normal 3 4 2 3 2 2" xfId="2668"/>
    <cellStyle name="Normal 3 4 2 3 2 2 2" xfId="5616"/>
    <cellStyle name="Normal 3 4 2 3 2 3" xfId="4142"/>
    <cellStyle name="Normal 3 4 2 3 3" xfId="1993"/>
    <cellStyle name="Normal 3 4 2 3 3 2" xfId="4941"/>
    <cellStyle name="Normal 3 4 2 3 4" xfId="3467"/>
    <cellStyle name="Normal 3 4 2 4" xfId="273"/>
    <cellStyle name="Normal 3 4 2 4 2" xfId="1185"/>
    <cellStyle name="Normal 3 4 2 4 2 2" xfId="2669"/>
    <cellStyle name="Normal 3 4 2 4 2 2 2" xfId="5617"/>
    <cellStyle name="Normal 3 4 2 4 2 3" xfId="4143"/>
    <cellStyle name="Normal 3 4 2 4 3" xfId="1761"/>
    <cellStyle name="Normal 3 4 2 4 3 2" xfId="4709"/>
    <cellStyle name="Normal 3 4 2 4 4" xfId="3235"/>
    <cellStyle name="Normal 3 4 2 5" xfId="666"/>
    <cellStyle name="Normal 3 4 2 5 2" xfId="1186"/>
    <cellStyle name="Normal 3 4 2 5 2 2" xfId="2670"/>
    <cellStyle name="Normal 3 4 2 5 2 2 2" xfId="5618"/>
    <cellStyle name="Normal 3 4 2 5 2 3" xfId="4144"/>
    <cellStyle name="Normal 3 4 2 5 3" xfId="2154"/>
    <cellStyle name="Normal 3 4 2 5 3 2" xfId="5102"/>
    <cellStyle name="Normal 3 4 2 5 4" xfId="3628"/>
    <cellStyle name="Normal 3 4 2 6" xfId="1187"/>
    <cellStyle name="Normal 3 4 2 6 2" xfId="2671"/>
    <cellStyle name="Normal 3 4 2 6 2 2" xfId="5619"/>
    <cellStyle name="Normal 3 4 2 6 3" xfId="4145"/>
    <cellStyle name="Normal 3 4 2 7" xfId="1645"/>
    <cellStyle name="Normal 3 4 2 7 2" xfId="4593"/>
    <cellStyle name="Normal 3 4 2 8" xfId="3119"/>
    <cellStyle name="Normal 3 4 3" xfId="201"/>
    <cellStyle name="Normal 3 4 3 2" xfId="433"/>
    <cellStyle name="Normal 3 4 3 2 2" xfId="1188"/>
    <cellStyle name="Normal 3 4 3 2 2 2" xfId="2672"/>
    <cellStyle name="Normal 3 4 3 2 2 2 2" xfId="5620"/>
    <cellStyle name="Normal 3 4 3 2 2 3" xfId="4146"/>
    <cellStyle name="Normal 3 4 3 2 3" xfId="1921"/>
    <cellStyle name="Normal 3 4 3 2 3 2" xfId="4869"/>
    <cellStyle name="Normal 3 4 3 2 4" xfId="3395"/>
    <cellStyle name="Normal 3 4 3 3" xfId="549"/>
    <cellStyle name="Normal 3 4 3 3 2" xfId="1189"/>
    <cellStyle name="Normal 3 4 3 3 2 2" xfId="2673"/>
    <cellStyle name="Normal 3 4 3 3 2 2 2" xfId="5621"/>
    <cellStyle name="Normal 3 4 3 3 2 3" xfId="4147"/>
    <cellStyle name="Normal 3 4 3 3 3" xfId="2037"/>
    <cellStyle name="Normal 3 4 3 3 3 2" xfId="4985"/>
    <cellStyle name="Normal 3 4 3 3 4" xfId="3511"/>
    <cellStyle name="Normal 3 4 3 4" xfId="317"/>
    <cellStyle name="Normal 3 4 3 4 2" xfId="1190"/>
    <cellStyle name="Normal 3 4 3 4 2 2" xfId="2674"/>
    <cellStyle name="Normal 3 4 3 4 2 2 2" xfId="5622"/>
    <cellStyle name="Normal 3 4 3 4 2 3" xfId="4148"/>
    <cellStyle name="Normal 3 4 3 4 3" xfId="1805"/>
    <cellStyle name="Normal 3 4 3 4 3 2" xfId="4753"/>
    <cellStyle name="Normal 3 4 3 4 4" xfId="3279"/>
    <cellStyle name="Normal 3 4 3 5" xfId="703"/>
    <cellStyle name="Normal 3 4 3 5 2" xfId="1191"/>
    <cellStyle name="Normal 3 4 3 5 2 2" xfId="2675"/>
    <cellStyle name="Normal 3 4 3 5 2 2 2" xfId="5623"/>
    <cellStyle name="Normal 3 4 3 5 2 3" xfId="4149"/>
    <cellStyle name="Normal 3 4 3 5 3" xfId="2191"/>
    <cellStyle name="Normal 3 4 3 5 3 2" xfId="5139"/>
    <cellStyle name="Normal 3 4 3 5 4" xfId="3665"/>
    <cellStyle name="Normal 3 4 3 6" xfId="1192"/>
    <cellStyle name="Normal 3 4 3 6 2" xfId="2676"/>
    <cellStyle name="Normal 3 4 3 6 2 2" xfId="5624"/>
    <cellStyle name="Normal 3 4 3 6 3" xfId="4150"/>
    <cellStyle name="Normal 3 4 3 7" xfId="1689"/>
    <cellStyle name="Normal 3 4 3 7 2" xfId="4637"/>
    <cellStyle name="Normal 3 4 3 8" xfId="3163"/>
    <cellStyle name="Normal 3 4 4" xfId="353"/>
    <cellStyle name="Normal 3 4 4 2" xfId="1193"/>
    <cellStyle name="Normal 3 4 4 2 2" xfId="2677"/>
    <cellStyle name="Normal 3 4 4 2 2 2" xfId="5625"/>
    <cellStyle name="Normal 3 4 4 2 3" xfId="4151"/>
    <cellStyle name="Normal 3 4 4 3" xfId="1841"/>
    <cellStyle name="Normal 3 4 4 3 2" xfId="4789"/>
    <cellStyle name="Normal 3 4 4 4" xfId="3315"/>
    <cellStyle name="Normal 3 4 5" xfId="465"/>
    <cellStyle name="Normal 3 4 5 2" xfId="1194"/>
    <cellStyle name="Normal 3 4 5 2 2" xfId="2678"/>
    <cellStyle name="Normal 3 4 5 2 2 2" xfId="5626"/>
    <cellStyle name="Normal 3 4 5 2 3" xfId="4152"/>
    <cellStyle name="Normal 3 4 5 3" xfId="1953"/>
    <cellStyle name="Normal 3 4 5 3 2" xfId="4901"/>
    <cellStyle name="Normal 3 4 5 4" xfId="3427"/>
    <cellStyle name="Normal 3 4 6" xfId="234"/>
    <cellStyle name="Normal 3 4 6 2" xfId="1195"/>
    <cellStyle name="Normal 3 4 6 2 2" xfId="2679"/>
    <cellStyle name="Normal 3 4 6 2 2 2" xfId="5627"/>
    <cellStyle name="Normal 3 4 6 2 3" xfId="4153"/>
    <cellStyle name="Normal 3 4 6 3" xfId="1722"/>
    <cellStyle name="Normal 3 4 6 3 2" xfId="4670"/>
    <cellStyle name="Normal 3 4 6 4" xfId="3196"/>
    <cellStyle name="Normal 3 4 7" xfId="107"/>
    <cellStyle name="Normal 3 4 7 2" xfId="1196"/>
    <cellStyle name="Normal 3 4 7 2 2" xfId="2680"/>
    <cellStyle name="Normal 3 4 7 2 2 2" xfId="5628"/>
    <cellStyle name="Normal 3 4 7 2 3" xfId="4154"/>
    <cellStyle name="Normal 3 4 7 3" xfId="1606"/>
    <cellStyle name="Normal 3 4 7 3 2" xfId="4554"/>
    <cellStyle name="Normal 3 4 7 4" xfId="3080"/>
    <cellStyle name="Normal 3 4 8" xfId="629"/>
    <cellStyle name="Normal 3 4 8 2" xfId="1197"/>
    <cellStyle name="Normal 3 4 8 2 2" xfId="2681"/>
    <cellStyle name="Normal 3 4 8 2 2 2" xfId="5629"/>
    <cellStyle name="Normal 3 4 8 2 3" xfId="4155"/>
    <cellStyle name="Normal 3 4 8 3" xfId="2117"/>
    <cellStyle name="Normal 3 4 8 3 2" xfId="5065"/>
    <cellStyle name="Normal 3 4 8 4" xfId="3591"/>
    <cellStyle name="Normal 3 4 9" xfId="76"/>
    <cellStyle name="Normal 3 4 9 2" xfId="1198"/>
    <cellStyle name="Normal 3 4 9 2 2" xfId="2682"/>
    <cellStyle name="Normal 3 4 9 2 2 2" xfId="5630"/>
    <cellStyle name="Normal 3 4 9 2 3" xfId="4156"/>
    <cellStyle name="Normal 3 4 9 3" xfId="1575"/>
    <cellStyle name="Normal 3 4 9 3 2" xfId="4524"/>
    <cellStyle name="Normal 3 4 9 4" xfId="3050"/>
    <cellStyle name="Normal 3 5" xfId="20"/>
    <cellStyle name="Normal 3 5 10" xfId="1520"/>
    <cellStyle name="Normal 3 5 10 2" xfId="4469"/>
    <cellStyle name="Normal 3 5 11" xfId="2995"/>
    <cellStyle name="Normal 3 5 2" xfId="181"/>
    <cellStyle name="Normal 3 5 2 2" xfId="413"/>
    <cellStyle name="Normal 3 5 2 2 2" xfId="722"/>
    <cellStyle name="Normal 3 5 2 2 2 2" xfId="1199"/>
    <cellStyle name="Normal 3 5 2 2 2 2 2" xfId="2683"/>
    <cellStyle name="Normal 3 5 2 2 2 2 2 2" xfId="5631"/>
    <cellStyle name="Normal 3 5 2 2 2 2 3" xfId="4157"/>
    <cellStyle name="Normal 3 5 2 2 2 3" xfId="2210"/>
    <cellStyle name="Normal 3 5 2 2 2 3 2" xfId="5158"/>
    <cellStyle name="Normal 3 5 2 2 2 4" xfId="3684"/>
    <cellStyle name="Normal 3 5 2 2 3" xfId="1200"/>
    <cellStyle name="Normal 3 5 2 2 3 2" xfId="2684"/>
    <cellStyle name="Normal 3 5 2 2 3 2 2" xfId="5632"/>
    <cellStyle name="Normal 3 5 2 2 3 3" xfId="4158"/>
    <cellStyle name="Normal 3 5 2 2 4" xfId="1901"/>
    <cellStyle name="Normal 3 5 2 2 4 2" xfId="4849"/>
    <cellStyle name="Normal 3 5 2 2 5" xfId="3375"/>
    <cellStyle name="Normal 3 5 2 3" xfId="529"/>
    <cellStyle name="Normal 3 5 2 3 2" xfId="1201"/>
    <cellStyle name="Normal 3 5 2 3 2 2" xfId="2685"/>
    <cellStyle name="Normal 3 5 2 3 2 2 2" xfId="5633"/>
    <cellStyle name="Normal 3 5 2 3 2 3" xfId="4159"/>
    <cellStyle name="Normal 3 5 2 3 3" xfId="2017"/>
    <cellStyle name="Normal 3 5 2 3 3 2" xfId="4965"/>
    <cellStyle name="Normal 3 5 2 3 4" xfId="3491"/>
    <cellStyle name="Normal 3 5 2 4" xfId="297"/>
    <cellStyle name="Normal 3 5 2 4 2" xfId="1202"/>
    <cellStyle name="Normal 3 5 2 4 2 2" xfId="2686"/>
    <cellStyle name="Normal 3 5 2 4 2 2 2" xfId="5634"/>
    <cellStyle name="Normal 3 5 2 4 2 3" xfId="4160"/>
    <cellStyle name="Normal 3 5 2 4 3" xfId="1785"/>
    <cellStyle name="Normal 3 5 2 4 3 2" xfId="4733"/>
    <cellStyle name="Normal 3 5 2 4 4" xfId="3259"/>
    <cellStyle name="Normal 3 5 2 5" xfId="648"/>
    <cellStyle name="Normal 3 5 2 5 2" xfId="1203"/>
    <cellStyle name="Normal 3 5 2 5 2 2" xfId="2687"/>
    <cellStyle name="Normal 3 5 2 5 2 2 2" xfId="5635"/>
    <cellStyle name="Normal 3 5 2 5 2 3" xfId="4161"/>
    <cellStyle name="Normal 3 5 2 5 3" xfId="2136"/>
    <cellStyle name="Normal 3 5 2 5 3 2" xfId="5084"/>
    <cellStyle name="Normal 3 5 2 5 4" xfId="3610"/>
    <cellStyle name="Normal 3 5 2 6" xfId="1204"/>
    <cellStyle name="Normal 3 5 2 6 2" xfId="2688"/>
    <cellStyle name="Normal 3 5 2 6 2 2" xfId="5636"/>
    <cellStyle name="Normal 3 5 2 6 3" xfId="4162"/>
    <cellStyle name="Normal 3 5 2 7" xfId="1669"/>
    <cellStyle name="Normal 3 5 2 7 2" xfId="4617"/>
    <cellStyle name="Normal 3 5 2 8" xfId="3143"/>
    <cellStyle name="Normal 3 5 3" xfId="369"/>
    <cellStyle name="Normal 3 5 3 2" xfId="685"/>
    <cellStyle name="Normal 3 5 3 2 2" xfId="1205"/>
    <cellStyle name="Normal 3 5 3 2 2 2" xfId="2689"/>
    <cellStyle name="Normal 3 5 3 2 2 2 2" xfId="5637"/>
    <cellStyle name="Normal 3 5 3 2 2 3" xfId="4163"/>
    <cellStyle name="Normal 3 5 3 2 3" xfId="2173"/>
    <cellStyle name="Normal 3 5 3 2 3 2" xfId="5121"/>
    <cellStyle name="Normal 3 5 3 2 4" xfId="3647"/>
    <cellStyle name="Normal 3 5 3 3" xfId="1206"/>
    <cellStyle name="Normal 3 5 3 3 2" xfId="2690"/>
    <cellStyle name="Normal 3 5 3 3 2 2" xfId="5638"/>
    <cellStyle name="Normal 3 5 3 3 3" xfId="4164"/>
    <cellStyle name="Normal 3 5 3 4" xfId="1857"/>
    <cellStyle name="Normal 3 5 3 4 2" xfId="4805"/>
    <cellStyle name="Normal 3 5 3 5" xfId="3331"/>
    <cellStyle name="Normal 3 5 4" xfId="496"/>
    <cellStyle name="Normal 3 5 4 2" xfId="1207"/>
    <cellStyle name="Normal 3 5 4 2 2" xfId="2691"/>
    <cellStyle name="Normal 3 5 4 2 2 2" xfId="5639"/>
    <cellStyle name="Normal 3 5 4 2 3" xfId="4165"/>
    <cellStyle name="Normal 3 5 4 3" xfId="1984"/>
    <cellStyle name="Normal 3 5 4 3 2" xfId="4932"/>
    <cellStyle name="Normal 3 5 4 4" xfId="3458"/>
    <cellStyle name="Normal 3 5 5" xfId="253"/>
    <cellStyle name="Normal 3 5 5 2" xfId="1208"/>
    <cellStyle name="Normal 3 5 5 2 2" xfId="2692"/>
    <cellStyle name="Normal 3 5 5 2 2 2" xfId="5640"/>
    <cellStyle name="Normal 3 5 5 2 3" xfId="4166"/>
    <cellStyle name="Normal 3 5 5 3" xfId="1741"/>
    <cellStyle name="Normal 3 5 5 3 2" xfId="4689"/>
    <cellStyle name="Normal 3 5 5 4" xfId="3215"/>
    <cellStyle name="Normal 3 5 6" xfId="131"/>
    <cellStyle name="Normal 3 5 6 2" xfId="1209"/>
    <cellStyle name="Normal 3 5 6 2 2" xfId="2693"/>
    <cellStyle name="Normal 3 5 6 2 2 2" xfId="5641"/>
    <cellStyle name="Normal 3 5 6 2 3" xfId="4167"/>
    <cellStyle name="Normal 3 5 6 3" xfId="1625"/>
    <cellStyle name="Normal 3 5 6 3 2" xfId="4573"/>
    <cellStyle name="Normal 3 5 6 4" xfId="3099"/>
    <cellStyle name="Normal 3 5 7" xfId="611"/>
    <cellStyle name="Normal 3 5 7 2" xfId="1210"/>
    <cellStyle name="Normal 3 5 7 2 2" xfId="2694"/>
    <cellStyle name="Normal 3 5 7 2 2 2" xfId="5642"/>
    <cellStyle name="Normal 3 5 7 2 3" xfId="4168"/>
    <cellStyle name="Normal 3 5 7 3" xfId="2099"/>
    <cellStyle name="Normal 3 5 7 3 2" xfId="5047"/>
    <cellStyle name="Normal 3 5 7 4" xfId="3573"/>
    <cellStyle name="Normal 3 5 8" xfId="58"/>
    <cellStyle name="Normal 3 5 8 2" xfId="1211"/>
    <cellStyle name="Normal 3 5 8 2 2" xfId="2695"/>
    <cellStyle name="Normal 3 5 8 2 2 2" xfId="5643"/>
    <cellStyle name="Normal 3 5 8 2 3" xfId="4169"/>
    <cellStyle name="Normal 3 5 8 3" xfId="1557"/>
    <cellStyle name="Normal 3 5 8 3 2" xfId="4506"/>
    <cellStyle name="Normal 3 5 8 4" xfId="3032"/>
    <cellStyle name="Normal 3 5 9" xfId="1212"/>
    <cellStyle name="Normal 3 5 9 2" xfId="2696"/>
    <cellStyle name="Normal 3 5 9 2 2" xfId="5644"/>
    <cellStyle name="Normal 3 5 9 3" xfId="4170"/>
    <cellStyle name="Normal 3 6" xfId="123"/>
    <cellStyle name="Normal 3 6 2" xfId="362"/>
    <cellStyle name="Normal 3 6 2 2" xfId="712"/>
    <cellStyle name="Normal 3 6 2 2 2" xfId="1213"/>
    <cellStyle name="Normal 3 6 2 2 2 2" xfId="2697"/>
    <cellStyle name="Normal 3 6 2 2 2 2 2" xfId="5645"/>
    <cellStyle name="Normal 3 6 2 2 2 3" xfId="4171"/>
    <cellStyle name="Normal 3 6 2 2 3" xfId="2200"/>
    <cellStyle name="Normal 3 6 2 2 3 2" xfId="5148"/>
    <cellStyle name="Normal 3 6 2 2 4" xfId="3674"/>
    <cellStyle name="Normal 3 6 2 3" xfId="1214"/>
    <cellStyle name="Normal 3 6 2 3 2" xfId="2698"/>
    <cellStyle name="Normal 3 6 2 3 2 2" xfId="5646"/>
    <cellStyle name="Normal 3 6 2 3 3" xfId="4172"/>
    <cellStyle name="Normal 3 6 2 4" xfId="1850"/>
    <cellStyle name="Normal 3 6 2 4 2" xfId="4798"/>
    <cellStyle name="Normal 3 6 2 5" xfId="3324"/>
    <cellStyle name="Normal 3 6 3" xfId="489"/>
    <cellStyle name="Normal 3 6 3 2" xfId="1215"/>
    <cellStyle name="Normal 3 6 3 2 2" xfId="2699"/>
    <cellStyle name="Normal 3 6 3 2 2 2" xfId="5647"/>
    <cellStyle name="Normal 3 6 3 2 3" xfId="4173"/>
    <cellStyle name="Normal 3 6 3 3" xfId="1977"/>
    <cellStyle name="Normal 3 6 3 3 2" xfId="4925"/>
    <cellStyle name="Normal 3 6 3 4" xfId="3451"/>
    <cellStyle name="Normal 3 6 4" xfId="246"/>
    <cellStyle name="Normal 3 6 4 2" xfId="1216"/>
    <cellStyle name="Normal 3 6 4 2 2" xfId="2700"/>
    <cellStyle name="Normal 3 6 4 2 2 2" xfId="5648"/>
    <cellStyle name="Normal 3 6 4 2 3" xfId="4174"/>
    <cellStyle name="Normal 3 6 4 3" xfId="1734"/>
    <cellStyle name="Normal 3 6 4 3 2" xfId="4682"/>
    <cellStyle name="Normal 3 6 4 4" xfId="3208"/>
    <cellStyle name="Normal 3 6 5" xfId="638"/>
    <cellStyle name="Normal 3 6 5 2" xfId="1217"/>
    <cellStyle name="Normal 3 6 5 2 2" xfId="2701"/>
    <cellStyle name="Normal 3 6 5 2 2 2" xfId="5649"/>
    <cellStyle name="Normal 3 6 5 2 3" xfId="4175"/>
    <cellStyle name="Normal 3 6 5 3" xfId="2126"/>
    <cellStyle name="Normal 3 6 5 3 2" xfId="5074"/>
    <cellStyle name="Normal 3 6 5 4" xfId="3600"/>
    <cellStyle name="Normal 3 6 6" xfId="1218"/>
    <cellStyle name="Normal 3 6 6 2" xfId="2702"/>
    <cellStyle name="Normal 3 6 6 2 2" xfId="5650"/>
    <cellStyle name="Normal 3 6 6 3" xfId="4176"/>
    <cellStyle name="Normal 3 6 7" xfId="1618"/>
    <cellStyle name="Normal 3 6 7 2" xfId="4566"/>
    <cellStyle name="Normal 3 6 8" xfId="3092"/>
    <cellStyle name="Normal 3 7" xfId="174"/>
    <cellStyle name="Normal 3 7 2" xfId="406"/>
    <cellStyle name="Normal 3 7 2 2" xfId="1219"/>
    <cellStyle name="Normal 3 7 2 2 2" xfId="2703"/>
    <cellStyle name="Normal 3 7 2 2 2 2" xfId="5651"/>
    <cellStyle name="Normal 3 7 2 2 3" xfId="4177"/>
    <cellStyle name="Normal 3 7 2 3" xfId="1894"/>
    <cellStyle name="Normal 3 7 2 3 2" xfId="4842"/>
    <cellStyle name="Normal 3 7 2 4" xfId="3368"/>
    <cellStyle name="Normal 3 7 3" xfId="522"/>
    <cellStyle name="Normal 3 7 3 2" xfId="1220"/>
    <cellStyle name="Normal 3 7 3 2 2" xfId="2704"/>
    <cellStyle name="Normal 3 7 3 2 2 2" xfId="5652"/>
    <cellStyle name="Normal 3 7 3 2 3" xfId="4178"/>
    <cellStyle name="Normal 3 7 3 3" xfId="2010"/>
    <cellStyle name="Normal 3 7 3 3 2" xfId="4958"/>
    <cellStyle name="Normal 3 7 3 4" xfId="3484"/>
    <cellStyle name="Normal 3 7 4" xfId="290"/>
    <cellStyle name="Normal 3 7 4 2" xfId="1221"/>
    <cellStyle name="Normal 3 7 4 2 2" xfId="2705"/>
    <cellStyle name="Normal 3 7 4 2 2 2" xfId="5653"/>
    <cellStyle name="Normal 3 7 4 2 3" xfId="4179"/>
    <cellStyle name="Normal 3 7 4 3" xfId="1778"/>
    <cellStyle name="Normal 3 7 4 3 2" xfId="4726"/>
    <cellStyle name="Normal 3 7 4 4" xfId="3252"/>
    <cellStyle name="Normal 3 7 5" xfId="675"/>
    <cellStyle name="Normal 3 7 5 2" xfId="1222"/>
    <cellStyle name="Normal 3 7 5 2 2" xfId="2706"/>
    <cellStyle name="Normal 3 7 5 2 2 2" xfId="5654"/>
    <cellStyle name="Normal 3 7 5 2 3" xfId="4180"/>
    <cellStyle name="Normal 3 7 5 3" xfId="2163"/>
    <cellStyle name="Normal 3 7 5 3 2" xfId="5111"/>
    <cellStyle name="Normal 3 7 5 4" xfId="3637"/>
    <cellStyle name="Normal 3 7 6" xfId="1223"/>
    <cellStyle name="Normal 3 7 6 2" xfId="2707"/>
    <cellStyle name="Normal 3 7 6 2 2" xfId="5655"/>
    <cellStyle name="Normal 3 7 6 3" xfId="4181"/>
    <cellStyle name="Normal 3 7 7" xfId="1662"/>
    <cellStyle name="Normal 3 7 7 2" xfId="4610"/>
    <cellStyle name="Normal 3 7 8" xfId="3136"/>
    <cellStyle name="Normal 3 8" xfId="330"/>
    <cellStyle name="Normal 3 8 2" xfId="1224"/>
    <cellStyle name="Normal 3 8 2 2" xfId="2708"/>
    <cellStyle name="Normal 3 8 2 2 2" xfId="5656"/>
    <cellStyle name="Normal 3 8 2 3" xfId="4182"/>
    <cellStyle name="Normal 3 8 3" xfId="1818"/>
    <cellStyle name="Normal 3 8 3 2" xfId="4766"/>
    <cellStyle name="Normal 3 8 4" xfId="3292"/>
    <cellStyle name="Normal 3 9" xfId="445"/>
    <cellStyle name="Normal 3 9 2" xfId="1225"/>
    <cellStyle name="Normal 3 9 2 2" xfId="2709"/>
    <cellStyle name="Normal 3 9 2 2 2" xfId="5657"/>
    <cellStyle name="Normal 3 9 2 3" xfId="4183"/>
    <cellStyle name="Normal 3 9 3" xfId="1933"/>
    <cellStyle name="Normal 3 9 3 2" xfId="4881"/>
    <cellStyle name="Normal 3 9 4" xfId="3407"/>
    <cellStyle name="Normal 4" xfId="13"/>
    <cellStyle name="Normal 4 10" xfId="564"/>
    <cellStyle name="Normal 4 10 2" xfId="1226"/>
    <cellStyle name="Normal 4 10 2 2" xfId="2710"/>
    <cellStyle name="Normal 4 10 2 2 2" xfId="5658"/>
    <cellStyle name="Normal 4 10 2 3" xfId="4184"/>
    <cellStyle name="Normal 4 10 3" xfId="2052"/>
    <cellStyle name="Normal 4 10 3 2" xfId="5000"/>
    <cellStyle name="Normal 4 10 4" xfId="3526"/>
    <cellStyle name="Normal 4 11" xfId="584"/>
    <cellStyle name="Normal 4 11 2" xfId="1227"/>
    <cellStyle name="Normal 4 11 2 2" xfId="2711"/>
    <cellStyle name="Normal 4 11 2 2 2" xfId="5659"/>
    <cellStyle name="Normal 4 11 2 3" xfId="4185"/>
    <cellStyle name="Normal 4 11 3" xfId="2072"/>
    <cellStyle name="Normal 4 11 3 2" xfId="5020"/>
    <cellStyle name="Normal 4 11 4" xfId="3546"/>
    <cellStyle name="Normal 4 12" xfId="216"/>
    <cellStyle name="Normal 4 12 2" xfId="1228"/>
    <cellStyle name="Normal 4 12 2 2" xfId="2712"/>
    <cellStyle name="Normal 4 12 2 2 2" xfId="5660"/>
    <cellStyle name="Normal 4 12 2 3" xfId="4186"/>
    <cellStyle name="Normal 4 12 3" xfId="1704"/>
    <cellStyle name="Normal 4 12 3 2" xfId="4652"/>
    <cellStyle name="Normal 4 12 4" xfId="3178"/>
    <cellStyle name="Normal 4 13" xfId="89"/>
    <cellStyle name="Normal 4 13 2" xfId="1229"/>
    <cellStyle name="Normal 4 13 2 2" xfId="2713"/>
    <cellStyle name="Normal 4 13 2 2 2" xfId="5661"/>
    <cellStyle name="Normal 4 13 2 3" xfId="4187"/>
    <cellStyle name="Normal 4 13 3" xfId="1588"/>
    <cellStyle name="Normal 4 13 3 2" xfId="4536"/>
    <cellStyle name="Normal 4 13 4" xfId="3062"/>
    <cellStyle name="Normal 4 14" xfId="604"/>
    <cellStyle name="Normal 4 14 2" xfId="1230"/>
    <cellStyle name="Normal 4 14 2 2" xfId="2714"/>
    <cellStyle name="Normal 4 14 2 2 2" xfId="5662"/>
    <cellStyle name="Normal 4 14 2 3" xfId="4188"/>
    <cellStyle name="Normal 4 14 3" xfId="2092"/>
    <cellStyle name="Normal 4 14 3 2" xfId="5040"/>
    <cellStyle name="Normal 4 14 4" xfId="3566"/>
    <cellStyle name="Normal 4 15" xfId="51"/>
    <cellStyle name="Normal 4 15 2" xfId="1231"/>
    <cellStyle name="Normal 4 15 2 2" xfId="2715"/>
    <cellStyle name="Normal 4 15 2 2 2" xfId="5663"/>
    <cellStyle name="Normal 4 15 2 3" xfId="4189"/>
    <cellStyle name="Normal 4 15 3" xfId="1550"/>
    <cellStyle name="Normal 4 15 3 2" xfId="4499"/>
    <cellStyle name="Normal 4 15 4" xfId="3025"/>
    <cellStyle name="Normal 4 16" xfId="1232"/>
    <cellStyle name="Normal 4 16 2" xfId="2716"/>
    <cellStyle name="Normal 4 16 2 2" xfId="5664"/>
    <cellStyle name="Normal 4 16 3" xfId="4190"/>
    <cellStyle name="Normal 4 17" xfId="1513"/>
    <cellStyle name="Normal 4 17 2" xfId="4462"/>
    <cellStyle name="Normal 4 18" xfId="2988"/>
    <cellStyle name="Normal 4 2" xfId="18"/>
    <cellStyle name="Normal 4 2 10" xfId="609"/>
    <cellStyle name="Normal 4 2 10 2" xfId="1233"/>
    <cellStyle name="Normal 4 2 10 2 2" xfId="2717"/>
    <cellStyle name="Normal 4 2 10 2 2 2" xfId="5665"/>
    <cellStyle name="Normal 4 2 10 2 3" xfId="4191"/>
    <cellStyle name="Normal 4 2 10 3" xfId="2097"/>
    <cellStyle name="Normal 4 2 10 3 2" xfId="5045"/>
    <cellStyle name="Normal 4 2 10 4" xfId="3571"/>
    <cellStyle name="Normal 4 2 11" xfId="56"/>
    <cellStyle name="Normal 4 2 11 2" xfId="1234"/>
    <cellStyle name="Normal 4 2 11 2 2" xfId="2718"/>
    <cellStyle name="Normal 4 2 11 2 2 2" xfId="5666"/>
    <cellStyle name="Normal 4 2 11 2 3" xfId="4192"/>
    <cellStyle name="Normal 4 2 11 3" xfId="1555"/>
    <cellStyle name="Normal 4 2 11 3 2" xfId="4504"/>
    <cellStyle name="Normal 4 2 11 4" xfId="3030"/>
    <cellStyle name="Normal 4 2 12" xfId="1235"/>
    <cellStyle name="Normal 4 2 12 2" xfId="2719"/>
    <cellStyle name="Normal 4 2 12 2 2" xfId="5667"/>
    <cellStyle name="Normal 4 2 12 3" xfId="4193"/>
    <cellStyle name="Normal 4 2 13" xfId="1236"/>
    <cellStyle name="Normal 4 2 13 2" xfId="2720"/>
    <cellStyle name="Normal 4 2 13 2 2" xfId="5668"/>
    <cellStyle name="Normal 4 2 13 3" xfId="4194"/>
    <cellStyle name="Normal 4 2 14" xfId="1237"/>
    <cellStyle name="Normal 4 2 14 2" xfId="2721"/>
    <cellStyle name="Normal 4 2 14 2 2" xfId="5669"/>
    <cellStyle name="Normal 4 2 14 3" xfId="4195"/>
    <cellStyle name="Normal 4 2 15" xfId="1503"/>
    <cellStyle name="Normal 4 2 15 2" xfId="2980"/>
    <cellStyle name="Normal 4 2 15 2 2" xfId="5928"/>
    <cellStyle name="Normal 4 2 15 3" xfId="4454"/>
    <cellStyle name="Normal 4 2 16" xfId="1508"/>
    <cellStyle name="Normal 4 2 16 2" xfId="4457"/>
    <cellStyle name="Normal 4 2 17" xfId="1518"/>
    <cellStyle name="Normal 4 2 17 2" xfId="4467"/>
    <cellStyle name="Normal 4 2 18" xfId="2993"/>
    <cellStyle name="Normal 4 2 2" xfId="145"/>
    <cellStyle name="Normal 4 2 2 2" xfId="383"/>
    <cellStyle name="Normal 4 2 2 2 2" xfId="720"/>
    <cellStyle name="Normal 4 2 2 2 2 2" xfId="1238"/>
    <cellStyle name="Normal 4 2 2 2 2 2 2" xfId="2722"/>
    <cellStyle name="Normal 4 2 2 2 2 2 2 2" xfId="5670"/>
    <cellStyle name="Normal 4 2 2 2 2 2 3" xfId="4196"/>
    <cellStyle name="Normal 4 2 2 2 2 3" xfId="2208"/>
    <cellStyle name="Normal 4 2 2 2 2 3 2" xfId="5156"/>
    <cellStyle name="Normal 4 2 2 2 2 4" xfId="3682"/>
    <cellStyle name="Normal 4 2 2 2 3" xfId="1239"/>
    <cellStyle name="Normal 4 2 2 2 3 2" xfId="2723"/>
    <cellStyle name="Normal 4 2 2 2 3 2 2" xfId="5671"/>
    <cellStyle name="Normal 4 2 2 2 3 3" xfId="4197"/>
    <cellStyle name="Normal 4 2 2 2 4" xfId="1871"/>
    <cellStyle name="Normal 4 2 2 2 4 2" xfId="4819"/>
    <cellStyle name="Normal 4 2 2 2 5" xfId="3345"/>
    <cellStyle name="Normal 4 2 2 3" xfId="473"/>
    <cellStyle name="Normal 4 2 2 3 2" xfId="1240"/>
    <cellStyle name="Normal 4 2 2 3 2 2" xfId="2724"/>
    <cellStyle name="Normal 4 2 2 3 2 2 2" xfId="5672"/>
    <cellStyle name="Normal 4 2 2 3 2 3" xfId="4198"/>
    <cellStyle name="Normal 4 2 2 3 3" xfId="1961"/>
    <cellStyle name="Normal 4 2 2 3 3 2" xfId="4909"/>
    <cellStyle name="Normal 4 2 2 3 4" xfId="3435"/>
    <cellStyle name="Normal 4 2 2 4" xfId="267"/>
    <cellStyle name="Normal 4 2 2 4 2" xfId="1241"/>
    <cellStyle name="Normal 4 2 2 4 2 2" xfId="2725"/>
    <cellStyle name="Normal 4 2 2 4 2 2 2" xfId="5673"/>
    <cellStyle name="Normal 4 2 2 4 2 3" xfId="4199"/>
    <cellStyle name="Normal 4 2 2 4 3" xfId="1755"/>
    <cellStyle name="Normal 4 2 2 4 3 2" xfId="4703"/>
    <cellStyle name="Normal 4 2 2 4 4" xfId="3229"/>
    <cellStyle name="Normal 4 2 2 5" xfId="646"/>
    <cellStyle name="Normal 4 2 2 5 2" xfId="1242"/>
    <cellStyle name="Normal 4 2 2 5 2 2" xfId="2726"/>
    <cellStyle name="Normal 4 2 2 5 2 2 2" xfId="5674"/>
    <cellStyle name="Normal 4 2 2 5 2 3" xfId="4200"/>
    <cellStyle name="Normal 4 2 2 5 3" xfId="2134"/>
    <cellStyle name="Normal 4 2 2 5 3 2" xfId="5082"/>
    <cellStyle name="Normal 4 2 2 5 4" xfId="3608"/>
    <cellStyle name="Normal 4 2 2 6" xfId="1243"/>
    <cellStyle name="Normal 4 2 2 6 2" xfId="2727"/>
    <cellStyle name="Normal 4 2 2 6 2 2" xfId="5675"/>
    <cellStyle name="Normal 4 2 2 6 3" xfId="4201"/>
    <cellStyle name="Normal 4 2 2 7" xfId="1639"/>
    <cellStyle name="Normal 4 2 2 7 2" xfId="4587"/>
    <cellStyle name="Normal 4 2 2 8" xfId="3113"/>
    <cellStyle name="Normal 4 2 3" xfId="195"/>
    <cellStyle name="Normal 4 2 3 2" xfId="427"/>
    <cellStyle name="Normal 4 2 3 2 2" xfId="1244"/>
    <cellStyle name="Normal 4 2 3 2 2 2" xfId="2728"/>
    <cellStyle name="Normal 4 2 3 2 2 2 2" xfId="5676"/>
    <cellStyle name="Normal 4 2 3 2 2 3" xfId="4202"/>
    <cellStyle name="Normal 4 2 3 2 3" xfId="1915"/>
    <cellStyle name="Normal 4 2 3 2 3 2" xfId="4863"/>
    <cellStyle name="Normal 4 2 3 2 4" xfId="3389"/>
    <cellStyle name="Normal 4 2 3 3" xfId="543"/>
    <cellStyle name="Normal 4 2 3 3 2" xfId="1245"/>
    <cellStyle name="Normal 4 2 3 3 2 2" xfId="2729"/>
    <cellStyle name="Normal 4 2 3 3 2 2 2" xfId="5677"/>
    <cellStyle name="Normal 4 2 3 3 2 3" xfId="4203"/>
    <cellStyle name="Normal 4 2 3 3 3" xfId="2031"/>
    <cellStyle name="Normal 4 2 3 3 3 2" xfId="4979"/>
    <cellStyle name="Normal 4 2 3 3 4" xfId="3505"/>
    <cellStyle name="Normal 4 2 3 4" xfId="311"/>
    <cellStyle name="Normal 4 2 3 4 2" xfId="1246"/>
    <cellStyle name="Normal 4 2 3 4 2 2" xfId="2730"/>
    <cellStyle name="Normal 4 2 3 4 2 2 2" xfId="5678"/>
    <cellStyle name="Normal 4 2 3 4 2 3" xfId="4204"/>
    <cellStyle name="Normal 4 2 3 4 3" xfId="1799"/>
    <cellStyle name="Normal 4 2 3 4 3 2" xfId="4747"/>
    <cellStyle name="Normal 4 2 3 4 4" xfId="3273"/>
    <cellStyle name="Normal 4 2 3 5" xfId="683"/>
    <cellStyle name="Normal 4 2 3 5 2" xfId="1247"/>
    <cellStyle name="Normal 4 2 3 5 2 2" xfId="2731"/>
    <cellStyle name="Normal 4 2 3 5 2 2 2" xfId="5679"/>
    <cellStyle name="Normal 4 2 3 5 2 3" xfId="4205"/>
    <cellStyle name="Normal 4 2 3 5 3" xfId="2171"/>
    <cellStyle name="Normal 4 2 3 5 3 2" xfId="5119"/>
    <cellStyle name="Normal 4 2 3 5 4" xfId="3645"/>
    <cellStyle name="Normal 4 2 3 6" xfId="1248"/>
    <cellStyle name="Normal 4 2 3 6 2" xfId="2732"/>
    <cellStyle name="Normal 4 2 3 6 2 2" xfId="5680"/>
    <cellStyle name="Normal 4 2 3 6 3" xfId="4206"/>
    <cellStyle name="Normal 4 2 3 7" xfId="1683"/>
    <cellStyle name="Normal 4 2 3 7 2" xfId="4631"/>
    <cellStyle name="Normal 4 2 3 8" xfId="3157"/>
    <cellStyle name="Normal 4 2 4" xfId="338"/>
    <cellStyle name="Normal 4 2 4 2" xfId="1249"/>
    <cellStyle name="Normal 4 2 4 2 2" xfId="2733"/>
    <cellStyle name="Normal 4 2 4 2 2 2" xfId="5681"/>
    <cellStyle name="Normal 4 2 4 2 3" xfId="4207"/>
    <cellStyle name="Normal 4 2 4 3" xfId="1826"/>
    <cellStyle name="Normal 4 2 4 3 2" xfId="4774"/>
    <cellStyle name="Normal 4 2 4 4" xfId="3300"/>
    <cellStyle name="Normal 4 2 5" xfId="453"/>
    <cellStyle name="Normal 4 2 5 2" xfId="1250"/>
    <cellStyle name="Normal 4 2 5 2 2" xfId="2734"/>
    <cellStyle name="Normal 4 2 5 2 2 2" xfId="5682"/>
    <cellStyle name="Normal 4 2 5 2 3" xfId="4208"/>
    <cellStyle name="Normal 4 2 5 3" xfId="1941"/>
    <cellStyle name="Normal 4 2 5 3 2" xfId="4889"/>
    <cellStyle name="Normal 4 2 5 4" xfId="3415"/>
    <cellStyle name="Normal 4 2 6" xfId="569"/>
    <cellStyle name="Normal 4 2 6 2" xfId="1251"/>
    <cellStyle name="Normal 4 2 6 2 2" xfId="2735"/>
    <cellStyle name="Normal 4 2 6 2 2 2" xfId="5683"/>
    <cellStyle name="Normal 4 2 6 2 3" xfId="4209"/>
    <cellStyle name="Normal 4 2 6 3" xfId="2057"/>
    <cellStyle name="Normal 4 2 6 3 2" xfId="5005"/>
    <cellStyle name="Normal 4 2 6 4" xfId="3531"/>
    <cellStyle name="Normal 4 2 7" xfId="589"/>
    <cellStyle name="Normal 4 2 7 2" xfId="1252"/>
    <cellStyle name="Normal 4 2 7 2 2" xfId="2736"/>
    <cellStyle name="Normal 4 2 7 2 2 2" xfId="5684"/>
    <cellStyle name="Normal 4 2 7 2 3" xfId="4210"/>
    <cellStyle name="Normal 4 2 7 3" xfId="2077"/>
    <cellStyle name="Normal 4 2 7 3 2" xfId="5025"/>
    <cellStyle name="Normal 4 2 7 4" xfId="3551"/>
    <cellStyle name="Normal 4 2 8" xfId="235"/>
    <cellStyle name="Normal 4 2 8 2" xfId="1253"/>
    <cellStyle name="Normal 4 2 8 2 2" xfId="2737"/>
    <cellStyle name="Normal 4 2 8 2 2 2" xfId="5685"/>
    <cellStyle name="Normal 4 2 8 2 3" xfId="4211"/>
    <cellStyle name="Normal 4 2 8 3" xfId="1723"/>
    <cellStyle name="Normal 4 2 8 3 2" xfId="4671"/>
    <cellStyle name="Normal 4 2 8 4" xfId="3197"/>
    <cellStyle name="Normal 4 2 9" xfId="108"/>
    <cellStyle name="Normal 4 2 9 2" xfId="1254"/>
    <cellStyle name="Normal 4 2 9 2 2" xfId="2738"/>
    <cellStyle name="Normal 4 2 9 2 2 2" xfId="5686"/>
    <cellStyle name="Normal 4 2 9 2 3" xfId="4212"/>
    <cellStyle name="Normal 4 2 9 3" xfId="1607"/>
    <cellStyle name="Normal 4 2 9 3 2" xfId="4555"/>
    <cellStyle name="Normal 4 2 9 4" xfId="3081"/>
    <cellStyle name="Normal 4 3" xfId="34"/>
    <cellStyle name="Normal 4 3 10" xfId="624"/>
    <cellStyle name="Normal 4 3 10 2" xfId="1255"/>
    <cellStyle name="Normal 4 3 10 2 2" xfId="2739"/>
    <cellStyle name="Normal 4 3 10 2 2 2" xfId="5687"/>
    <cellStyle name="Normal 4 3 10 2 3" xfId="4213"/>
    <cellStyle name="Normal 4 3 10 3" xfId="2112"/>
    <cellStyle name="Normal 4 3 10 3 2" xfId="5060"/>
    <cellStyle name="Normal 4 3 10 4" xfId="3586"/>
    <cellStyle name="Normal 4 3 11" xfId="71"/>
    <cellStyle name="Normal 4 3 11 2" xfId="1256"/>
    <cellStyle name="Normal 4 3 11 2 2" xfId="2740"/>
    <cellStyle name="Normal 4 3 11 2 2 2" xfId="5688"/>
    <cellStyle name="Normal 4 3 11 2 3" xfId="4214"/>
    <cellStyle name="Normal 4 3 11 3" xfId="1570"/>
    <cellStyle name="Normal 4 3 11 3 2" xfId="4519"/>
    <cellStyle name="Normal 4 3 11 4" xfId="3045"/>
    <cellStyle name="Normal 4 3 12" xfId="1257"/>
    <cellStyle name="Normal 4 3 12 2" xfId="2741"/>
    <cellStyle name="Normal 4 3 12 2 2" xfId="5689"/>
    <cellStyle name="Normal 4 3 12 3" xfId="4215"/>
    <cellStyle name="Normal 4 3 13" xfId="1533"/>
    <cellStyle name="Normal 4 3 13 2" xfId="4482"/>
    <cellStyle name="Normal 4 3 14" xfId="3008"/>
    <cellStyle name="Normal 4 3 2" xfId="146"/>
    <cellStyle name="Normal 4 3 2 2" xfId="384"/>
    <cellStyle name="Normal 4 3 2 2 2" xfId="735"/>
    <cellStyle name="Normal 4 3 2 2 2 2" xfId="1258"/>
    <cellStyle name="Normal 4 3 2 2 2 2 2" xfId="2742"/>
    <cellStyle name="Normal 4 3 2 2 2 2 2 2" xfId="5690"/>
    <cellStyle name="Normal 4 3 2 2 2 2 3" xfId="4216"/>
    <cellStyle name="Normal 4 3 2 2 2 3" xfId="2223"/>
    <cellStyle name="Normal 4 3 2 2 2 3 2" xfId="5171"/>
    <cellStyle name="Normal 4 3 2 2 2 4" xfId="3697"/>
    <cellStyle name="Normal 4 3 2 2 3" xfId="1259"/>
    <cellStyle name="Normal 4 3 2 2 3 2" xfId="2743"/>
    <cellStyle name="Normal 4 3 2 2 3 2 2" xfId="5691"/>
    <cellStyle name="Normal 4 3 2 2 3 3" xfId="4217"/>
    <cellStyle name="Normal 4 3 2 2 4" xfId="1872"/>
    <cellStyle name="Normal 4 3 2 2 4 2" xfId="4820"/>
    <cellStyle name="Normal 4 3 2 2 5" xfId="3346"/>
    <cellStyle name="Normal 4 3 2 3" xfId="479"/>
    <cellStyle name="Normal 4 3 2 3 2" xfId="1260"/>
    <cellStyle name="Normal 4 3 2 3 2 2" xfId="2744"/>
    <cellStyle name="Normal 4 3 2 3 2 2 2" xfId="5692"/>
    <cellStyle name="Normal 4 3 2 3 2 3" xfId="4218"/>
    <cellStyle name="Normal 4 3 2 3 3" xfId="1967"/>
    <cellStyle name="Normal 4 3 2 3 3 2" xfId="4915"/>
    <cellStyle name="Normal 4 3 2 3 4" xfId="3441"/>
    <cellStyle name="Normal 4 3 2 4" xfId="268"/>
    <cellStyle name="Normal 4 3 2 4 2" xfId="1261"/>
    <cellStyle name="Normal 4 3 2 4 2 2" xfId="2745"/>
    <cellStyle name="Normal 4 3 2 4 2 2 2" xfId="5693"/>
    <cellStyle name="Normal 4 3 2 4 2 3" xfId="4219"/>
    <cellStyle name="Normal 4 3 2 4 3" xfId="1756"/>
    <cellStyle name="Normal 4 3 2 4 3 2" xfId="4704"/>
    <cellStyle name="Normal 4 3 2 4 4" xfId="3230"/>
    <cellStyle name="Normal 4 3 2 5" xfId="661"/>
    <cellStyle name="Normal 4 3 2 5 2" xfId="1262"/>
    <cellStyle name="Normal 4 3 2 5 2 2" xfId="2746"/>
    <cellStyle name="Normal 4 3 2 5 2 2 2" xfId="5694"/>
    <cellStyle name="Normal 4 3 2 5 2 3" xfId="4220"/>
    <cellStyle name="Normal 4 3 2 5 3" xfId="2149"/>
    <cellStyle name="Normal 4 3 2 5 3 2" xfId="5097"/>
    <cellStyle name="Normal 4 3 2 5 4" xfId="3623"/>
    <cellStyle name="Normal 4 3 2 6" xfId="1263"/>
    <cellStyle name="Normal 4 3 2 6 2" xfId="2747"/>
    <cellStyle name="Normal 4 3 2 6 2 2" xfId="5695"/>
    <cellStyle name="Normal 4 3 2 6 3" xfId="4221"/>
    <cellStyle name="Normal 4 3 2 7" xfId="1640"/>
    <cellStyle name="Normal 4 3 2 7 2" xfId="4588"/>
    <cellStyle name="Normal 4 3 2 8" xfId="3114"/>
    <cellStyle name="Normal 4 3 3" xfId="196"/>
    <cellStyle name="Normal 4 3 3 2" xfId="428"/>
    <cellStyle name="Normal 4 3 3 2 2" xfId="1264"/>
    <cellStyle name="Normal 4 3 3 2 2 2" xfId="2748"/>
    <cellStyle name="Normal 4 3 3 2 2 2 2" xfId="5696"/>
    <cellStyle name="Normal 4 3 3 2 2 3" xfId="4222"/>
    <cellStyle name="Normal 4 3 3 2 3" xfId="1916"/>
    <cellStyle name="Normal 4 3 3 2 3 2" xfId="4864"/>
    <cellStyle name="Normal 4 3 3 2 4" xfId="3390"/>
    <cellStyle name="Normal 4 3 3 3" xfId="544"/>
    <cellStyle name="Normal 4 3 3 3 2" xfId="1265"/>
    <cellStyle name="Normal 4 3 3 3 2 2" xfId="2749"/>
    <cellStyle name="Normal 4 3 3 3 2 2 2" xfId="5697"/>
    <cellStyle name="Normal 4 3 3 3 2 3" xfId="4223"/>
    <cellStyle name="Normal 4 3 3 3 3" xfId="2032"/>
    <cellStyle name="Normal 4 3 3 3 3 2" xfId="4980"/>
    <cellStyle name="Normal 4 3 3 3 4" xfId="3506"/>
    <cellStyle name="Normal 4 3 3 4" xfId="312"/>
    <cellStyle name="Normal 4 3 3 4 2" xfId="1266"/>
    <cellStyle name="Normal 4 3 3 4 2 2" xfId="2750"/>
    <cellStyle name="Normal 4 3 3 4 2 2 2" xfId="5698"/>
    <cellStyle name="Normal 4 3 3 4 2 3" xfId="4224"/>
    <cellStyle name="Normal 4 3 3 4 3" xfId="1800"/>
    <cellStyle name="Normal 4 3 3 4 3 2" xfId="4748"/>
    <cellStyle name="Normal 4 3 3 4 4" xfId="3274"/>
    <cellStyle name="Normal 4 3 3 5" xfId="698"/>
    <cellStyle name="Normal 4 3 3 5 2" xfId="1267"/>
    <cellStyle name="Normal 4 3 3 5 2 2" xfId="2751"/>
    <cellStyle name="Normal 4 3 3 5 2 2 2" xfId="5699"/>
    <cellStyle name="Normal 4 3 3 5 2 3" xfId="4225"/>
    <cellStyle name="Normal 4 3 3 5 3" xfId="2186"/>
    <cellStyle name="Normal 4 3 3 5 3 2" xfId="5134"/>
    <cellStyle name="Normal 4 3 3 5 4" xfId="3660"/>
    <cellStyle name="Normal 4 3 3 6" xfId="1268"/>
    <cellStyle name="Normal 4 3 3 6 2" xfId="2752"/>
    <cellStyle name="Normal 4 3 3 6 2 2" xfId="5700"/>
    <cellStyle name="Normal 4 3 3 6 3" xfId="4226"/>
    <cellStyle name="Normal 4 3 3 7" xfId="1684"/>
    <cellStyle name="Normal 4 3 3 7 2" xfId="4632"/>
    <cellStyle name="Normal 4 3 3 8" xfId="3158"/>
    <cellStyle name="Normal 4 3 4" xfId="344"/>
    <cellStyle name="Normal 4 3 4 2" xfId="1269"/>
    <cellStyle name="Normal 4 3 4 2 2" xfId="2753"/>
    <cellStyle name="Normal 4 3 4 2 2 2" xfId="5701"/>
    <cellStyle name="Normal 4 3 4 2 3" xfId="4227"/>
    <cellStyle name="Normal 4 3 4 3" xfId="1832"/>
    <cellStyle name="Normal 4 3 4 3 2" xfId="4780"/>
    <cellStyle name="Normal 4 3 4 4" xfId="3306"/>
    <cellStyle name="Normal 4 3 5" xfId="459"/>
    <cellStyle name="Normal 4 3 5 2" xfId="1270"/>
    <cellStyle name="Normal 4 3 5 2 2" xfId="2754"/>
    <cellStyle name="Normal 4 3 5 2 2 2" xfId="5702"/>
    <cellStyle name="Normal 4 3 5 2 3" xfId="4228"/>
    <cellStyle name="Normal 4 3 5 3" xfId="1947"/>
    <cellStyle name="Normal 4 3 5 3 2" xfId="4895"/>
    <cellStyle name="Normal 4 3 5 4" xfId="3421"/>
    <cellStyle name="Normal 4 3 6" xfId="575"/>
    <cellStyle name="Normal 4 3 6 2" xfId="1271"/>
    <cellStyle name="Normal 4 3 6 2 2" xfId="2755"/>
    <cellStyle name="Normal 4 3 6 2 2 2" xfId="5703"/>
    <cellStyle name="Normal 4 3 6 2 3" xfId="4229"/>
    <cellStyle name="Normal 4 3 6 3" xfId="2063"/>
    <cellStyle name="Normal 4 3 6 3 2" xfId="5011"/>
    <cellStyle name="Normal 4 3 6 4" xfId="3537"/>
    <cellStyle name="Normal 4 3 7" xfId="595"/>
    <cellStyle name="Normal 4 3 7 2" xfId="1272"/>
    <cellStyle name="Normal 4 3 7 2 2" xfId="2756"/>
    <cellStyle name="Normal 4 3 7 2 2 2" xfId="5704"/>
    <cellStyle name="Normal 4 3 7 2 3" xfId="4230"/>
    <cellStyle name="Normal 4 3 7 3" xfId="2083"/>
    <cellStyle name="Normal 4 3 7 3 2" xfId="5031"/>
    <cellStyle name="Normal 4 3 7 4" xfId="3557"/>
    <cellStyle name="Normal 4 3 8" xfId="236"/>
    <cellStyle name="Normal 4 3 8 2" xfId="1273"/>
    <cellStyle name="Normal 4 3 8 2 2" xfId="2757"/>
    <cellStyle name="Normal 4 3 8 2 2 2" xfId="5705"/>
    <cellStyle name="Normal 4 3 8 2 3" xfId="4231"/>
    <cellStyle name="Normal 4 3 8 3" xfId="1724"/>
    <cellStyle name="Normal 4 3 8 3 2" xfId="4672"/>
    <cellStyle name="Normal 4 3 8 4" xfId="3198"/>
    <cellStyle name="Normal 4 3 9" xfId="109"/>
    <cellStyle name="Normal 4 3 9 2" xfId="1274"/>
    <cellStyle name="Normal 4 3 9 2 2" xfId="2758"/>
    <cellStyle name="Normal 4 3 9 2 2 2" xfId="5706"/>
    <cellStyle name="Normal 4 3 9 2 3" xfId="4232"/>
    <cellStyle name="Normal 4 3 9 3" xfId="1608"/>
    <cellStyle name="Normal 4 3 9 3 2" xfId="4556"/>
    <cellStyle name="Normal 4 3 9 4" xfId="3082"/>
    <cellStyle name="Normal 4 4" xfId="42"/>
    <cellStyle name="Normal 4 4 10" xfId="1275"/>
    <cellStyle name="Normal 4 4 10 2" xfId="2759"/>
    <cellStyle name="Normal 4 4 10 2 2" xfId="5707"/>
    <cellStyle name="Normal 4 4 10 3" xfId="4233"/>
    <cellStyle name="Normal 4 4 11" xfId="1541"/>
    <cellStyle name="Normal 4 4 11 2" xfId="4490"/>
    <cellStyle name="Normal 4 4 12" xfId="3016"/>
    <cellStyle name="Normal 4 4 2" xfId="154"/>
    <cellStyle name="Normal 4 4 2 2" xfId="392"/>
    <cellStyle name="Normal 4 4 2 2 2" xfId="743"/>
    <cellStyle name="Normal 4 4 2 2 2 2" xfId="1276"/>
    <cellStyle name="Normal 4 4 2 2 2 2 2" xfId="2760"/>
    <cellStyle name="Normal 4 4 2 2 2 2 2 2" xfId="5708"/>
    <cellStyle name="Normal 4 4 2 2 2 2 3" xfId="4234"/>
    <cellStyle name="Normal 4 4 2 2 2 3" xfId="2231"/>
    <cellStyle name="Normal 4 4 2 2 2 3 2" xfId="5179"/>
    <cellStyle name="Normal 4 4 2 2 2 4" xfId="3705"/>
    <cellStyle name="Normal 4 4 2 2 3" xfId="1277"/>
    <cellStyle name="Normal 4 4 2 2 3 2" xfId="2761"/>
    <cellStyle name="Normal 4 4 2 2 3 2 2" xfId="5709"/>
    <cellStyle name="Normal 4 4 2 2 3 3" xfId="4235"/>
    <cellStyle name="Normal 4 4 2 2 4" xfId="1880"/>
    <cellStyle name="Normal 4 4 2 2 4 2" xfId="4828"/>
    <cellStyle name="Normal 4 4 2 2 5" xfId="3354"/>
    <cellStyle name="Normal 4 4 2 3" xfId="508"/>
    <cellStyle name="Normal 4 4 2 3 2" xfId="1278"/>
    <cellStyle name="Normal 4 4 2 3 2 2" xfId="2762"/>
    <cellStyle name="Normal 4 4 2 3 2 2 2" xfId="5710"/>
    <cellStyle name="Normal 4 4 2 3 2 3" xfId="4236"/>
    <cellStyle name="Normal 4 4 2 3 3" xfId="1996"/>
    <cellStyle name="Normal 4 4 2 3 3 2" xfId="4944"/>
    <cellStyle name="Normal 4 4 2 3 4" xfId="3470"/>
    <cellStyle name="Normal 4 4 2 4" xfId="276"/>
    <cellStyle name="Normal 4 4 2 4 2" xfId="1279"/>
    <cellStyle name="Normal 4 4 2 4 2 2" xfId="2763"/>
    <cellStyle name="Normal 4 4 2 4 2 2 2" xfId="5711"/>
    <cellStyle name="Normal 4 4 2 4 2 3" xfId="4237"/>
    <cellStyle name="Normal 4 4 2 4 3" xfId="1764"/>
    <cellStyle name="Normal 4 4 2 4 3 2" xfId="4712"/>
    <cellStyle name="Normal 4 4 2 4 4" xfId="3238"/>
    <cellStyle name="Normal 4 4 2 5" xfId="669"/>
    <cellStyle name="Normal 4 4 2 5 2" xfId="1280"/>
    <cellStyle name="Normal 4 4 2 5 2 2" xfId="2764"/>
    <cellStyle name="Normal 4 4 2 5 2 2 2" xfId="5712"/>
    <cellStyle name="Normal 4 4 2 5 2 3" xfId="4238"/>
    <cellStyle name="Normal 4 4 2 5 3" xfId="2157"/>
    <cellStyle name="Normal 4 4 2 5 3 2" xfId="5105"/>
    <cellStyle name="Normal 4 4 2 5 4" xfId="3631"/>
    <cellStyle name="Normal 4 4 2 6" xfId="1281"/>
    <cellStyle name="Normal 4 4 2 6 2" xfId="2765"/>
    <cellStyle name="Normal 4 4 2 6 2 2" xfId="5713"/>
    <cellStyle name="Normal 4 4 2 6 3" xfId="4239"/>
    <cellStyle name="Normal 4 4 2 7" xfId="1648"/>
    <cellStyle name="Normal 4 4 2 7 2" xfId="4596"/>
    <cellStyle name="Normal 4 4 2 8" xfId="3122"/>
    <cellStyle name="Normal 4 4 3" xfId="204"/>
    <cellStyle name="Normal 4 4 3 2" xfId="436"/>
    <cellStyle name="Normal 4 4 3 2 2" xfId="1282"/>
    <cellStyle name="Normal 4 4 3 2 2 2" xfId="2766"/>
    <cellStyle name="Normal 4 4 3 2 2 2 2" xfId="5714"/>
    <cellStyle name="Normal 4 4 3 2 2 3" xfId="4240"/>
    <cellStyle name="Normal 4 4 3 2 3" xfId="1924"/>
    <cellStyle name="Normal 4 4 3 2 3 2" xfId="4872"/>
    <cellStyle name="Normal 4 4 3 2 4" xfId="3398"/>
    <cellStyle name="Normal 4 4 3 3" xfId="552"/>
    <cellStyle name="Normal 4 4 3 3 2" xfId="1283"/>
    <cellStyle name="Normal 4 4 3 3 2 2" xfId="2767"/>
    <cellStyle name="Normal 4 4 3 3 2 2 2" xfId="5715"/>
    <cellStyle name="Normal 4 4 3 3 2 3" xfId="4241"/>
    <cellStyle name="Normal 4 4 3 3 3" xfId="2040"/>
    <cellStyle name="Normal 4 4 3 3 3 2" xfId="4988"/>
    <cellStyle name="Normal 4 4 3 3 4" xfId="3514"/>
    <cellStyle name="Normal 4 4 3 4" xfId="320"/>
    <cellStyle name="Normal 4 4 3 4 2" xfId="1284"/>
    <cellStyle name="Normal 4 4 3 4 2 2" xfId="2768"/>
    <cellStyle name="Normal 4 4 3 4 2 2 2" xfId="5716"/>
    <cellStyle name="Normal 4 4 3 4 2 3" xfId="4242"/>
    <cellStyle name="Normal 4 4 3 4 3" xfId="1808"/>
    <cellStyle name="Normal 4 4 3 4 3 2" xfId="4756"/>
    <cellStyle name="Normal 4 4 3 4 4" xfId="3282"/>
    <cellStyle name="Normal 4 4 3 5" xfId="706"/>
    <cellStyle name="Normal 4 4 3 5 2" xfId="1285"/>
    <cellStyle name="Normal 4 4 3 5 2 2" xfId="2769"/>
    <cellStyle name="Normal 4 4 3 5 2 2 2" xfId="5717"/>
    <cellStyle name="Normal 4 4 3 5 2 3" xfId="4243"/>
    <cellStyle name="Normal 4 4 3 5 3" xfId="2194"/>
    <cellStyle name="Normal 4 4 3 5 3 2" xfId="5142"/>
    <cellStyle name="Normal 4 4 3 5 4" xfId="3668"/>
    <cellStyle name="Normal 4 4 3 6" xfId="1286"/>
    <cellStyle name="Normal 4 4 3 6 2" xfId="2770"/>
    <cellStyle name="Normal 4 4 3 6 2 2" xfId="5718"/>
    <cellStyle name="Normal 4 4 3 6 3" xfId="4244"/>
    <cellStyle name="Normal 4 4 3 7" xfId="1692"/>
    <cellStyle name="Normal 4 4 3 7 2" xfId="4640"/>
    <cellStyle name="Normal 4 4 3 8" xfId="3166"/>
    <cellStyle name="Normal 4 4 4" xfId="354"/>
    <cellStyle name="Normal 4 4 4 2" xfId="1287"/>
    <cellStyle name="Normal 4 4 4 2 2" xfId="2771"/>
    <cellStyle name="Normal 4 4 4 2 2 2" xfId="5719"/>
    <cellStyle name="Normal 4 4 4 2 3" xfId="4245"/>
    <cellStyle name="Normal 4 4 4 3" xfId="1842"/>
    <cellStyle name="Normal 4 4 4 3 2" xfId="4790"/>
    <cellStyle name="Normal 4 4 4 4" xfId="3316"/>
    <cellStyle name="Normal 4 4 5" xfId="468"/>
    <cellStyle name="Normal 4 4 5 2" xfId="1288"/>
    <cellStyle name="Normal 4 4 5 2 2" xfId="2772"/>
    <cellStyle name="Normal 4 4 5 2 2 2" xfId="5720"/>
    <cellStyle name="Normal 4 4 5 2 3" xfId="4246"/>
    <cellStyle name="Normal 4 4 5 3" xfId="1956"/>
    <cellStyle name="Normal 4 4 5 3 2" xfId="4904"/>
    <cellStyle name="Normal 4 4 5 4" xfId="3430"/>
    <cellStyle name="Normal 4 4 6" xfId="237"/>
    <cellStyle name="Normal 4 4 6 2" xfId="1289"/>
    <cellStyle name="Normal 4 4 6 2 2" xfId="2773"/>
    <cellStyle name="Normal 4 4 6 2 2 2" xfId="5721"/>
    <cellStyle name="Normal 4 4 6 2 3" xfId="4247"/>
    <cellStyle name="Normal 4 4 6 3" xfId="1725"/>
    <cellStyle name="Normal 4 4 6 3 2" xfId="4673"/>
    <cellStyle name="Normal 4 4 6 4" xfId="3199"/>
    <cellStyle name="Normal 4 4 7" xfId="110"/>
    <cellStyle name="Normal 4 4 7 2" xfId="1290"/>
    <cellStyle name="Normal 4 4 7 2 2" xfId="2774"/>
    <cellStyle name="Normal 4 4 7 2 2 2" xfId="5722"/>
    <cellStyle name="Normal 4 4 7 2 3" xfId="4248"/>
    <cellStyle name="Normal 4 4 7 3" xfId="1609"/>
    <cellStyle name="Normal 4 4 7 3 2" xfId="4557"/>
    <cellStyle name="Normal 4 4 7 4" xfId="3083"/>
    <cellStyle name="Normal 4 4 8" xfId="632"/>
    <cellStyle name="Normal 4 4 8 2" xfId="1291"/>
    <cellStyle name="Normal 4 4 8 2 2" xfId="2775"/>
    <cellStyle name="Normal 4 4 8 2 2 2" xfId="5723"/>
    <cellStyle name="Normal 4 4 8 2 3" xfId="4249"/>
    <cellStyle name="Normal 4 4 8 3" xfId="2120"/>
    <cellStyle name="Normal 4 4 8 3 2" xfId="5068"/>
    <cellStyle name="Normal 4 4 8 4" xfId="3594"/>
    <cellStyle name="Normal 4 4 9" xfId="79"/>
    <cellStyle name="Normal 4 4 9 2" xfId="1292"/>
    <cellStyle name="Normal 4 4 9 2 2" xfId="2776"/>
    <cellStyle name="Normal 4 4 9 2 2 2" xfId="5724"/>
    <cellStyle name="Normal 4 4 9 2 3" xfId="4250"/>
    <cellStyle name="Normal 4 4 9 3" xfId="1578"/>
    <cellStyle name="Normal 4 4 9 3 2" xfId="4527"/>
    <cellStyle name="Normal 4 4 9 4" xfId="3053"/>
    <cellStyle name="Normal 4 5" xfId="134"/>
    <cellStyle name="Normal 4 5 2" xfId="184"/>
    <cellStyle name="Normal 4 5 2 2" xfId="416"/>
    <cellStyle name="Normal 4 5 2 2 2" xfId="1293"/>
    <cellStyle name="Normal 4 5 2 2 2 2" xfId="2777"/>
    <cellStyle name="Normal 4 5 2 2 2 2 2" xfId="5725"/>
    <cellStyle name="Normal 4 5 2 2 2 3" xfId="4251"/>
    <cellStyle name="Normal 4 5 2 2 3" xfId="1904"/>
    <cellStyle name="Normal 4 5 2 2 3 2" xfId="4852"/>
    <cellStyle name="Normal 4 5 2 2 4" xfId="3378"/>
    <cellStyle name="Normal 4 5 2 3" xfId="532"/>
    <cellStyle name="Normal 4 5 2 3 2" xfId="1294"/>
    <cellStyle name="Normal 4 5 2 3 2 2" xfId="2778"/>
    <cellStyle name="Normal 4 5 2 3 2 2 2" xfId="5726"/>
    <cellStyle name="Normal 4 5 2 3 2 3" xfId="4252"/>
    <cellStyle name="Normal 4 5 2 3 3" xfId="2020"/>
    <cellStyle name="Normal 4 5 2 3 3 2" xfId="4968"/>
    <cellStyle name="Normal 4 5 2 3 4" xfId="3494"/>
    <cellStyle name="Normal 4 5 2 4" xfId="300"/>
    <cellStyle name="Normal 4 5 2 4 2" xfId="1295"/>
    <cellStyle name="Normal 4 5 2 4 2 2" xfId="2779"/>
    <cellStyle name="Normal 4 5 2 4 2 2 2" xfId="5727"/>
    <cellStyle name="Normal 4 5 2 4 2 3" xfId="4253"/>
    <cellStyle name="Normal 4 5 2 4 3" xfId="1788"/>
    <cellStyle name="Normal 4 5 2 4 3 2" xfId="4736"/>
    <cellStyle name="Normal 4 5 2 4 4" xfId="3262"/>
    <cellStyle name="Normal 4 5 2 5" xfId="715"/>
    <cellStyle name="Normal 4 5 2 5 2" xfId="1296"/>
    <cellStyle name="Normal 4 5 2 5 2 2" xfId="2780"/>
    <cellStyle name="Normal 4 5 2 5 2 2 2" xfId="5728"/>
    <cellStyle name="Normal 4 5 2 5 2 3" xfId="4254"/>
    <cellStyle name="Normal 4 5 2 5 3" xfId="2203"/>
    <cellStyle name="Normal 4 5 2 5 3 2" xfId="5151"/>
    <cellStyle name="Normal 4 5 2 5 4" xfId="3677"/>
    <cellStyle name="Normal 4 5 2 6" xfId="1297"/>
    <cellStyle name="Normal 4 5 2 6 2" xfId="2781"/>
    <cellStyle name="Normal 4 5 2 6 2 2" xfId="5729"/>
    <cellStyle name="Normal 4 5 2 6 3" xfId="4255"/>
    <cellStyle name="Normal 4 5 2 7" xfId="1672"/>
    <cellStyle name="Normal 4 5 2 7 2" xfId="4620"/>
    <cellStyle name="Normal 4 5 2 8" xfId="3146"/>
    <cellStyle name="Normal 4 5 3" xfId="372"/>
    <cellStyle name="Normal 4 5 3 2" xfId="1298"/>
    <cellStyle name="Normal 4 5 3 2 2" xfId="2782"/>
    <cellStyle name="Normal 4 5 3 2 2 2" xfId="5730"/>
    <cellStyle name="Normal 4 5 3 2 3" xfId="4256"/>
    <cellStyle name="Normal 4 5 3 3" xfId="1860"/>
    <cellStyle name="Normal 4 5 3 3 2" xfId="4808"/>
    <cellStyle name="Normal 4 5 3 4" xfId="3334"/>
    <cellStyle name="Normal 4 5 4" xfId="499"/>
    <cellStyle name="Normal 4 5 4 2" xfId="1299"/>
    <cellStyle name="Normal 4 5 4 2 2" xfId="2783"/>
    <cellStyle name="Normal 4 5 4 2 2 2" xfId="5731"/>
    <cellStyle name="Normal 4 5 4 2 3" xfId="4257"/>
    <cellStyle name="Normal 4 5 4 3" xfId="1987"/>
    <cellStyle name="Normal 4 5 4 3 2" xfId="4935"/>
    <cellStyle name="Normal 4 5 4 4" xfId="3461"/>
    <cellStyle name="Normal 4 5 5" xfId="256"/>
    <cellStyle name="Normal 4 5 5 2" xfId="1300"/>
    <cellStyle name="Normal 4 5 5 2 2" xfId="2784"/>
    <cellStyle name="Normal 4 5 5 2 2 2" xfId="5732"/>
    <cellStyle name="Normal 4 5 5 2 3" xfId="4258"/>
    <cellStyle name="Normal 4 5 5 3" xfId="1744"/>
    <cellStyle name="Normal 4 5 5 3 2" xfId="4692"/>
    <cellStyle name="Normal 4 5 5 4" xfId="3218"/>
    <cellStyle name="Normal 4 5 6" xfId="641"/>
    <cellStyle name="Normal 4 5 6 2" xfId="1301"/>
    <cellStyle name="Normal 4 5 6 2 2" xfId="2785"/>
    <cellStyle name="Normal 4 5 6 2 2 2" xfId="5733"/>
    <cellStyle name="Normal 4 5 6 2 3" xfId="4259"/>
    <cellStyle name="Normal 4 5 6 3" xfId="2129"/>
    <cellStyle name="Normal 4 5 6 3 2" xfId="5077"/>
    <cellStyle name="Normal 4 5 6 4" xfId="3603"/>
    <cellStyle name="Normal 4 5 7" xfId="1302"/>
    <cellStyle name="Normal 4 5 7 2" xfId="2786"/>
    <cellStyle name="Normal 4 5 7 2 2" xfId="5734"/>
    <cellStyle name="Normal 4 5 7 3" xfId="4260"/>
    <cellStyle name="Normal 4 5 8" xfId="1628"/>
    <cellStyle name="Normal 4 5 8 2" xfId="4576"/>
    <cellStyle name="Normal 4 5 9" xfId="3102"/>
    <cellStyle name="Normal 4 6" xfId="126"/>
    <cellStyle name="Normal 4 6 2" xfId="365"/>
    <cellStyle name="Normal 4 6 2 2" xfId="1303"/>
    <cellStyle name="Normal 4 6 2 2 2" xfId="2787"/>
    <cellStyle name="Normal 4 6 2 2 2 2" xfId="5735"/>
    <cellStyle name="Normal 4 6 2 2 3" xfId="4261"/>
    <cellStyle name="Normal 4 6 2 3" xfId="1853"/>
    <cellStyle name="Normal 4 6 2 3 2" xfId="4801"/>
    <cellStyle name="Normal 4 6 2 4" xfId="3327"/>
    <cellStyle name="Normal 4 6 3" xfId="492"/>
    <cellStyle name="Normal 4 6 3 2" xfId="1304"/>
    <cellStyle name="Normal 4 6 3 2 2" xfId="2788"/>
    <cellStyle name="Normal 4 6 3 2 2 2" xfId="5736"/>
    <cellStyle name="Normal 4 6 3 2 3" xfId="4262"/>
    <cellStyle name="Normal 4 6 3 3" xfId="1980"/>
    <cellStyle name="Normal 4 6 3 3 2" xfId="4928"/>
    <cellStyle name="Normal 4 6 3 4" xfId="3454"/>
    <cellStyle name="Normal 4 6 4" xfId="249"/>
    <cellStyle name="Normal 4 6 4 2" xfId="1305"/>
    <cellStyle name="Normal 4 6 4 2 2" xfId="2789"/>
    <cellStyle name="Normal 4 6 4 2 2 2" xfId="5737"/>
    <cellStyle name="Normal 4 6 4 2 3" xfId="4263"/>
    <cellStyle name="Normal 4 6 4 3" xfId="1737"/>
    <cellStyle name="Normal 4 6 4 3 2" xfId="4685"/>
    <cellStyle name="Normal 4 6 4 4" xfId="3211"/>
    <cellStyle name="Normal 4 6 5" xfId="678"/>
    <cellStyle name="Normal 4 6 5 2" xfId="1306"/>
    <cellStyle name="Normal 4 6 5 2 2" xfId="2790"/>
    <cellStyle name="Normal 4 6 5 2 2 2" xfId="5738"/>
    <cellStyle name="Normal 4 6 5 2 3" xfId="4264"/>
    <cellStyle name="Normal 4 6 5 3" xfId="2166"/>
    <cellStyle name="Normal 4 6 5 3 2" xfId="5114"/>
    <cellStyle name="Normal 4 6 5 4" xfId="3640"/>
    <cellStyle name="Normal 4 6 6" xfId="1307"/>
    <cellStyle name="Normal 4 6 6 2" xfId="2791"/>
    <cellStyle name="Normal 4 6 6 2 2" xfId="5739"/>
    <cellStyle name="Normal 4 6 6 3" xfId="4265"/>
    <cellStyle name="Normal 4 6 7" xfId="1621"/>
    <cellStyle name="Normal 4 6 7 2" xfId="4569"/>
    <cellStyle name="Normal 4 6 8" xfId="3095"/>
    <cellStyle name="Normal 4 7" xfId="177"/>
    <cellStyle name="Normal 4 7 2" xfId="409"/>
    <cellStyle name="Normal 4 7 2 2" xfId="1308"/>
    <cellStyle name="Normal 4 7 2 2 2" xfId="2792"/>
    <cellStyle name="Normal 4 7 2 2 2 2" xfId="5740"/>
    <cellStyle name="Normal 4 7 2 2 3" xfId="4266"/>
    <cellStyle name="Normal 4 7 2 3" xfId="1897"/>
    <cellStyle name="Normal 4 7 2 3 2" xfId="4845"/>
    <cellStyle name="Normal 4 7 2 4" xfId="3371"/>
    <cellStyle name="Normal 4 7 3" xfId="525"/>
    <cellStyle name="Normal 4 7 3 2" xfId="1309"/>
    <cellStyle name="Normal 4 7 3 2 2" xfId="2793"/>
    <cellStyle name="Normal 4 7 3 2 2 2" xfId="5741"/>
    <cellStyle name="Normal 4 7 3 2 3" xfId="4267"/>
    <cellStyle name="Normal 4 7 3 3" xfId="2013"/>
    <cellStyle name="Normal 4 7 3 3 2" xfId="4961"/>
    <cellStyle name="Normal 4 7 3 4" xfId="3487"/>
    <cellStyle name="Normal 4 7 4" xfId="293"/>
    <cellStyle name="Normal 4 7 4 2" xfId="1310"/>
    <cellStyle name="Normal 4 7 4 2 2" xfId="2794"/>
    <cellStyle name="Normal 4 7 4 2 2 2" xfId="5742"/>
    <cellStyle name="Normal 4 7 4 2 3" xfId="4268"/>
    <cellStyle name="Normal 4 7 4 3" xfId="1781"/>
    <cellStyle name="Normal 4 7 4 3 2" xfId="4729"/>
    <cellStyle name="Normal 4 7 4 4" xfId="3255"/>
    <cellStyle name="Normal 4 7 5" xfId="1311"/>
    <cellStyle name="Normal 4 7 5 2" xfId="2795"/>
    <cellStyle name="Normal 4 7 5 2 2" xfId="5743"/>
    <cellStyle name="Normal 4 7 5 3" xfId="4269"/>
    <cellStyle name="Normal 4 7 6" xfId="1665"/>
    <cellStyle name="Normal 4 7 6 2" xfId="4613"/>
    <cellStyle name="Normal 4 7 7" xfId="3139"/>
    <cellStyle name="Normal 4 8" xfId="333"/>
    <cellStyle name="Normal 4 8 2" xfId="1312"/>
    <cellStyle name="Normal 4 8 2 2" xfId="2796"/>
    <cellStyle name="Normal 4 8 2 2 2" xfId="5744"/>
    <cellStyle name="Normal 4 8 2 3" xfId="4270"/>
    <cellStyle name="Normal 4 8 3" xfId="1821"/>
    <cellStyle name="Normal 4 8 3 2" xfId="4769"/>
    <cellStyle name="Normal 4 8 4" xfId="3295"/>
    <cellStyle name="Normal 4 9" xfId="448"/>
    <cellStyle name="Normal 4 9 2" xfId="1313"/>
    <cellStyle name="Normal 4 9 2 2" xfId="2797"/>
    <cellStyle name="Normal 4 9 2 2 2" xfId="5745"/>
    <cellStyle name="Normal 4 9 2 3" xfId="4271"/>
    <cellStyle name="Normal 4 9 3" xfId="1936"/>
    <cellStyle name="Normal 4 9 3 2" xfId="4884"/>
    <cellStyle name="Normal 4 9 4" xfId="3410"/>
    <cellStyle name="Normal 5" xfId="16"/>
    <cellStyle name="Normal 5 10" xfId="586"/>
    <cellStyle name="Normal 5 10 2" xfId="1314"/>
    <cellStyle name="Normal 5 10 2 2" xfId="2798"/>
    <cellStyle name="Normal 5 10 2 2 2" xfId="5746"/>
    <cellStyle name="Normal 5 10 2 3" xfId="4272"/>
    <cellStyle name="Normal 5 10 3" xfId="2074"/>
    <cellStyle name="Normal 5 10 3 2" xfId="5022"/>
    <cellStyle name="Normal 5 10 4" xfId="3548"/>
    <cellStyle name="Normal 5 11" xfId="219"/>
    <cellStyle name="Normal 5 11 2" xfId="1315"/>
    <cellStyle name="Normal 5 11 2 2" xfId="2799"/>
    <cellStyle name="Normal 5 11 2 2 2" xfId="5747"/>
    <cellStyle name="Normal 5 11 2 3" xfId="4273"/>
    <cellStyle name="Normal 5 11 3" xfId="1707"/>
    <cellStyle name="Normal 5 11 3 2" xfId="4655"/>
    <cellStyle name="Normal 5 11 4" xfId="3181"/>
    <cellStyle name="Normal 5 12" xfId="92"/>
    <cellStyle name="Normal 5 12 2" xfId="1316"/>
    <cellStyle name="Normal 5 12 2 2" xfId="2800"/>
    <cellStyle name="Normal 5 12 2 2 2" xfId="5748"/>
    <cellStyle name="Normal 5 12 2 3" xfId="4274"/>
    <cellStyle name="Normal 5 12 3" xfId="1591"/>
    <cellStyle name="Normal 5 12 3 2" xfId="4539"/>
    <cellStyle name="Normal 5 12 4" xfId="3065"/>
    <cellStyle name="Normal 5 13" xfId="607"/>
    <cellStyle name="Normal 5 13 2" xfId="1317"/>
    <cellStyle name="Normal 5 13 2 2" xfId="2801"/>
    <cellStyle name="Normal 5 13 2 2 2" xfId="5749"/>
    <cellStyle name="Normal 5 13 2 3" xfId="4275"/>
    <cellStyle name="Normal 5 13 3" xfId="2095"/>
    <cellStyle name="Normal 5 13 3 2" xfId="5043"/>
    <cellStyle name="Normal 5 13 4" xfId="3569"/>
    <cellStyle name="Normal 5 14" xfId="54"/>
    <cellStyle name="Normal 5 14 2" xfId="1318"/>
    <cellStyle name="Normal 5 14 2 2" xfId="2802"/>
    <cellStyle name="Normal 5 14 2 2 2" xfId="5750"/>
    <cellStyle name="Normal 5 14 2 3" xfId="4276"/>
    <cellStyle name="Normal 5 14 3" xfId="1553"/>
    <cellStyle name="Normal 5 14 3 2" xfId="4502"/>
    <cellStyle name="Normal 5 14 4" xfId="3028"/>
    <cellStyle name="Normal 5 15" xfId="1319"/>
    <cellStyle name="Normal 5 15 2" xfId="2803"/>
    <cellStyle name="Normal 5 15 2 2" xfId="5751"/>
    <cellStyle name="Normal 5 15 3" xfId="4277"/>
    <cellStyle name="Normal 5 16" xfId="1516"/>
    <cellStyle name="Normal 5 16 2" xfId="4465"/>
    <cellStyle name="Normal 5 17" xfId="2991"/>
    <cellStyle name="Normal 5 2" xfId="35"/>
    <cellStyle name="Normal 5 2 10" xfId="625"/>
    <cellStyle name="Normal 5 2 10 2" xfId="1320"/>
    <cellStyle name="Normal 5 2 10 2 2" xfId="2804"/>
    <cellStyle name="Normal 5 2 10 2 2 2" xfId="5752"/>
    <cellStyle name="Normal 5 2 10 2 3" xfId="4278"/>
    <cellStyle name="Normal 5 2 10 3" xfId="2113"/>
    <cellStyle name="Normal 5 2 10 3 2" xfId="5061"/>
    <cellStyle name="Normal 5 2 10 4" xfId="3587"/>
    <cellStyle name="Normal 5 2 11" xfId="72"/>
    <cellStyle name="Normal 5 2 11 2" xfId="1321"/>
    <cellStyle name="Normal 5 2 11 2 2" xfId="2805"/>
    <cellStyle name="Normal 5 2 11 2 2 2" xfId="5753"/>
    <cellStyle name="Normal 5 2 11 2 3" xfId="4279"/>
    <cellStyle name="Normal 5 2 11 3" xfId="1571"/>
    <cellStyle name="Normal 5 2 11 3 2" xfId="4520"/>
    <cellStyle name="Normal 5 2 11 4" xfId="3046"/>
    <cellStyle name="Normal 5 2 12" xfId="1322"/>
    <cellStyle name="Normal 5 2 12 2" xfId="2806"/>
    <cellStyle name="Normal 5 2 12 2 2" xfId="5754"/>
    <cellStyle name="Normal 5 2 12 3" xfId="4280"/>
    <cellStyle name="Normal 5 2 13" xfId="1534"/>
    <cellStyle name="Normal 5 2 13 2" xfId="4483"/>
    <cellStyle name="Normal 5 2 14" xfId="3009"/>
    <cellStyle name="Normal 5 2 2" xfId="147"/>
    <cellStyle name="Normal 5 2 2 2" xfId="385"/>
    <cellStyle name="Normal 5 2 2 2 2" xfId="736"/>
    <cellStyle name="Normal 5 2 2 2 2 2" xfId="1323"/>
    <cellStyle name="Normal 5 2 2 2 2 2 2" xfId="2807"/>
    <cellStyle name="Normal 5 2 2 2 2 2 2 2" xfId="5755"/>
    <cellStyle name="Normal 5 2 2 2 2 2 3" xfId="4281"/>
    <cellStyle name="Normal 5 2 2 2 2 3" xfId="2224"/>
    <cellStyle name="Normal 5 2 2 2 2 3 2" xfId="5172"/>
    <cellStyle name="Normal 5 2 2 2 2 4" xfId="3698"/>
    <cellStyle name="Normal 5 2 2 2 3" xfId="1324"/>
    <cellStyle name="Normal 5 2 2 2 3 2" xfId="2808"/>
    <cellStyle name="Normal 5 2 2 2 3 2 2" xfId="5756"/>
    <cellStyle name="Normal 5 2 2 2 3 3" xfId="4282"/>
    <cellStyle name="Normal 5 2 2 2 4" xfId="1873"/>
    <cellStyle name="Normal 5 2 2 2 4 2" xfId="4821"/>
    <cellStyle name="Normal 5 2 2 2 5" xfId="3347"/>
    <cellStyle name="Normal 5 2 2 3" xfId="482"/>
    <cellStyle name="Normal 5 2 2 3 2" xfId="1325"/>
    <cellStyle name="Normal 5 2 2 3 2 2" xfId="2809"/>
    <cellStyle name="Normal 5 2 2 3 2 2 2" xfId="5757"/>
    <cellStyle name="Normal 5 2 2 3 2 3" xfId="4283"/>
    <cellStyle name="Normal 5 2 2 3 3" xfId="1970"/>
    <cellStyle name="Normal 5 2 2 3 3 2" xfId="4918"/>
    <cellStyle name="Normal 5 2 2 3 4" xfId="3444"/>
    <cellStyle name="Normal 5 2 2 4" xfId="269"/>
    <cellStyle name="Normal 5 2 2 4 2" xfId="1326"/>
    <cellStyle name="Normal 5 2 2 4 2 2" xfId="2810"/>
    <cellStyle name="Normal 5 2 2 4 2 2 2" xfId="5758"/>
    <cellStyle name="Normal 5 2 2 4 2 3" xfId="4284"/>
    <cellStyle name="Normal 5 2 2 4 3" xfId="1757"/>
    <cellStyle name="Normal 5 2 2 4 3 2" xfId="4705"/>
    <cellStyle name="Normal 5 2 2 4 4" xfId="3231"/>
    <cellStyle name="Normal 5 2 2 5" xfId="662"/>
    <cellStyle name="Normal 5 2 2 5 2" xfId="1327"/>
    <cellStyle name="Normal 5 2 2 5 2 2" xfId="2811"/>
    <cellStyle name="Normal 5 2 2 5 2 2 2" xfId="5759"/>
    <cellStyle name="Normal 5 2 2 5 2 3" xfId="4285"/>
    <cellStyle name="Normal 5 2 2 5 3" xfId="2150"/>
    <cellStyle name="Normal 5 2 2 5 3 2" xfId="5098"/>
    <cellStyle name="Normal 5 2 2 5 4" xfId="3624"/>
    <cellStyle name="Normal 5 2 2 6" xfId="1328"/>
    <cellStyle name="Normal 5 2 2 6 2" xfId="2812"/>
    <cellStyle name="Normal 5 2 2 6 2 2" xfId="5760"/>
    <cellStyle name="Normal 5 2 2 6 3" xfId="4286"/>
    <cellStyle name="Normal 5 2 2 7" xfId="1641"/>
    <cellStyle name="Normal 5 2 2 7 2" xfId="4589"/>
    <cellStyle name="Normal 5 2 2 8" xfId="3115"/>
    <cellStyle name="Normal 5 2 3" xfId="197"/>
    <cellStyle name="Normal 5 2 3 2" xfId="429"/>
    <cellStyle name="Normal 5 2 3 2 2" xfId="1329"/>
    <cellStyle name="Normal 5 2 3 2 2 2" xfId="2813"/>
    <cellStyle name="Normal 5 2 3 2 2 2 2" xfId="5761"/>
    <cellStyle name="Normal 5 2 3 2 2 3" xfId="4287"/>
    <cellStyle name="Normal 5 2 3 2 3" xfId="1917"/>
    <cellStyle name="Normal 5 2 3 2 3 2" xfId="4865"/>
    <cellStyle name="Normal 5 2 3 2 4" xfId="3391"/>
    <cellStyle name="Normal 5 2 3 3" xfId="545"/>
    <cellStyle name="Normal 5 2 3 3 2" xfId="1330"/>
    <cellStyle name="Normal 5 2 3 3 2 2" xfId="2814"/>
    <cellStyle name="Normal 5 2 3 3 2 2 2" xfId="5762"/>
    <cellStyle name="Normal 5 2 3 3 2 3" xfId="4288"/>
    <cellStyle name="Normal 5 2 3 3 3" xfId="2033"/>
    <cellStyle name="Normal 5 2 3 3 3 2" xfId="4981"/>
    <cellStyle name="Normal 5 2 3 3 4" xfId="3507"/>
    <cellStyle name="Normal 5 2 3 4" xfId="313"/>
    <cellStyle name="Normal 5 2 3 4 2" xfId="1331"/>
    <cellStyle name="Normal 5 2 3 4 2 2" xfId="2815"/>
    <cellStyle name="Normal 5 2 3 4 2 2 2" xfId="5763"/>
    <cellStyle name="Normal 5 2 3 4 2 3" xfId="4289"/>
    <cellStyle name="Normal 5 2 3 4 3" xfId="1801"/>
    <cellStyle name="Normal 5 2 3 4 3 2" xfId="4749"/>
    <cellStyle name="Normal 5 2 3 4 4" xfId="3275"/>
    <cellStyle name="Normal 5 2 3 5" xfId="699"/>
    <cellStyle name="Normal 5 2 3 5 2" xfId="1332"/>
    <cellStyle name="Normal 5 2 3 5 2 2" xfId="2816"/>
    <cellStyle name="Normal 5 2 3 5 2 2 2" xfId="5764"/>
    <cellStyle name="Normal 5 2 3 5 2 3" xfId="4290"/>
    <cellStyle name="Normal 5 2 3 5 3" xfId="2187"/>
    <cellStyle name="Normal 5 2 3 5 3 2" xfId="5135"/>
    <cellStyle name="Normal 5 2 3 5 4" xfId="3661"/>
    <cellStyle name="Normal 5 2 3 6" xfId="1333"/>
    <cellStyle name="Normal 5 2 3 6 2" xfId="2817"/>
    <cellStyle name="Normal 5 2 3 6 2 2" xfId="5765"/>
    <cellStyle name="Normal 5 2 3 6 3" xfId="4291"/>
    <cellStyle name="Normal 5 2 3 7" xfId="1685"/>
    <cellStyle name="Normal 5 2 3 7 2" xfId="4633"/>
    <cellStyle name="Normal 5 2 3 8" xfId="3159"/>
    <cellStyle name="Normal 5 2 4" xfId="347"/>
    <cellStyle name="Normal 5 2 4 2" xfId="1334"/>
    <cellStyle name="Normal 5 2 4 2 2" xfId="2818"/>
    <cellStyle name="Normal 5 2 4 2 2 2" xfId="5766"/>
    <cellStyle name="Normal 5 2 4 2 3" xfId="4292"/>
    <cellStyle name="Normal 5 2 4 3" xfId="1835"/>
    <cellStyle name="Normal 5 2 4 3 2" xfId="4783"/>
    <cellStyle name="Normal 5 2 4 4" xfId="3309"/>
    <cellStyle name="Normal 5 2 5" xfId="462"/>
    <cellStyle name="Normal 5 2 5 2" xfId="1335"/>
    <cellStyle name="Normal 5 2 5 2 2" xfId="2819"/>
    <cellStyle name="Normal 5 2 5 2 2 2" xfId="5767"/>
    <cellStyle name="Normal 5 2 5 2 3" xfId="4293"/>
    <cellStyle name="Normal 5 2 5 3" xfId="1950"/>
    <cellStyle name="Normal 5 2 5 3 2" xfId="4898"/>
    <cellStyle name="Normal 5 2 5 4" xfId="3424"/>
    <cellStyle name="Normal 5 2 6" xfId="578"/>
    <cellStyle name="Normal 5 2 6 2" xfId="1336"/>
    <cellStyle name="Normal 5 2 6 2 2" xfId="2820"/>
    <cellStyle name="Normal 5 2 6 2 2 2" xfId="5768"/>
    <cellStyle name="Normal 5 2 6 2 3" xfId="4294"/>
    <cellStyle name="Normal 5 2 6 3" xfId="2066"/>
    <cellStyle name="Normal 5 2 6 3 2" xfId="5014"/>
    <cellStyle name="Normal 5 2 6 4" xfId="3540"/>
    <cellStyle name="Normal 5 2 7" xfId="598"/>
    <cellStyle name="Normal 5 2 7 2" xfId="1337"/>
    <cellStyle name="Normal 5 2 7 2 2" xfId="2821"/>
    <cellStyle name="Normal 5 2 7 2 2 2" xfId="5769"/>
    <cellStyle name="Normal 5 2 7 2 3" xfId="4295"/>
    <cellStyle name="Normal 5 2 7 3" xfId="2086"/>
    <cellStyle name="Normal 5 2 7 3 2" xfId="5034"/>
    <cellStyle name="Normal 5 2 7 4" xfId="3560"/>
    <cellStyle name="Normal 5 2 8" xfId="221"/>
    <cellStyle name="Normal 5 2 8 2" xfId="1338"/>
    <cellStyle name="Normal 5 2 8 2 2" xfId="2822"/>
    <cellStyle name="Normal 5 2 8 2 2 2" xfId="5770"/>
    <cellStyle name="Normal 5 2 8 2 3" xfId="4296"/>
    <cellStyle name="Normal 5 2 8 3" xfId="1709"/>
    <cellStyle name="Normal 5 2 8 3 2" xfId="4657"/>
    <cellStyle name="Normal 5 2 8 4" xfId="3183"/>
    <cellStyle name="Normal 5 2 9" xfId="94"/>
    <cellStyle name="Normal 5 2 9 2" xfId="1339"/>
    <cellStyle name="Normal 5 2 9 2 2" xfId="2823"/>
    <cellStyle name="Normal 5 2 9 2 2 2" xfId="5771"/>
    <cellStyle name="Normal 5 2 9 2 3" xfId="4297"/>
    <cellStyle name="Normal 5 2 9 3" xfId="1593"/>
    <cellStyle name="Normal 5 2 9 3 2" xfId="4541"/>
    <cellStyle name="Normal 5 2 9 4" xfId="3067"/>
    <cellStyle name="Normal 5 3" xfId="45"/>
    <cellStyle name="Normal 5 3 10" xfId="1340"/>
    <cellStyle name="Normal 5 3 10 2" xfId="2824"/>
    <cellStyle name="Normal 5 3 10 2 2" xfId="5772"/>
    <cellStyle name="Normal 5 3 10 3" xfId="4298"/>
    <cellStyle name="Normal 5 3 11" xfId="1544"/>
    <cellStyle name="Normal 5 3 11 2" xfId="4493"/>
    <cellStyle name="Normal 5 3 12" xfId="3019"/>
    <cellStyle name="Normal 5 3 2" xfId="157"/>
    <cellStyle name="Normal 5 3 2 2" xfId="395"/>
    <cellStyle name="Normal 5 3 2 2 2" xfId="746"/>
    <cellStyle name="Normal 5 3 2 2 2 2" xfId="1341"/>
    <cellStyle name="Normal 5 3 2 2 2 2 2" xfId="2825"/>
    <cellStyle name="Normal 5 3 2 2 2 2 2 2" xfId="5773"/>
    <cellStyle name="Normal 5 3 2 2 2 2 3" xfId="4299"/>
    <cellStyle name="Normal 5 3 2 2 2 3" xfId="2234"/>
    <cellStyle name="Normal 5 3 2 2 2 3 2" xfId="5182"/>
    <cellStyle name="Normal 5 3 2 2 2 4" xfId="3708"/>
    <cellStyle name="Normal 5 3 2 2 3" xfId="1342"/>
    <cellStyle name="Normal 5 3 2 2 3 2" xfId="2826"/>
    <cellStyle name="Normal 5 3 2 2 3 2 2" xfId="5774"/>
    <cellStyle name="Normal 5 3 2 2 3 3" xfId="4300"/>
    <cellStyle name="Normal 5 3 2 2 4" xfId="1883"/>
    <cellStyle name="Normal 5 3 2 2 4 2" xfId="4831"/>
    <cellStyle name="Normal 5 3 2 2 5" xfId="3357"/>
    <cellStyle name="Normal 5 3 2 3" xfId="511"/>
    <cellStyle name="Normal 5 3 2 3 2" xfId="1343"/>
    <cellStyle name="Normal 5 3 2 3 2 2" xfId="2827"/>
    <cellStyle name="Normal 5 3 2 3 2 2 2" xfId="5775"/>
    <cellStyle name="Normal 5 3 2 3 2 3" xfId="4301"/>
    <cellStyle name="Normal 5 3 2 3 3" xfId="1999"/>
    <cellStyle name="Normal 5 3 2 3 3 2" xfId="4947"/>
    <cellStyle name="Normal 5 3 2 3 4" xfId="3473"/>
    <cellStyle name="Normal 5 3 2 4" xfId="279"/>
    <cellStyle name="Normal 5 3 2 4 2" xfId="1344"/>
    <cellStyle name="Normal 5 3 2 4 2 2" xfId="2828"/>
    <cellStyle name="Normal 5 3 2 4 2 2 2" xfId="5776"/>
    <cellStyle name="Normal 5 3 2 4 2 3" xfId="4302"/>
    <cellStyle name="Normal 5 3 2 4 3" xfId="1767"/>
    <cellStyle name="Normal 5 3 2 4 3 2" xfId="4715"/>
    <cellStyle name="Normal 5 3 2 4 4" xfId="3241"/>
    <cellStyle name="Normal 5 3 2 5" xfId="672"/>
    <cellStyle name="Normal 5 3 2 5 2" xfId="1345"/>
    <cellStyle name="Normal 5 3 2 5 2 2" xfId="2829"/>
    <cellStyle name="Normal 5 3 2 5 2 2 2" xfId="5777"/>
    <cellStyle name="Normal 5 3 2 5 2 3" xfId="4303"/>
    <cellStyle name="Normal 5 3 2 5 3" xfId="2160"/>
    <cellStyle name="Normal 5 3 2 5 3 2" xfId="5108"/>
    <cellStyle name="Normal 5 3 2 5 4" xfId="3634"/>
    <cellStyle name="Normal 5 3 2 6" xfId="1346"/>
    <cellStyle name="Normal 5 3 2 6 2" xfId="2830"/>
    <cellStyle name="Normal 5 3 2 6 2 2" xfId="5778"/>
    <cellStyle name="Normal 5 3 2 6 3" xfId="4304"/>
    <cellStyle name="Normal 5 3 2 7" xfId="1651"/>
    <cellStyle name="Normal 5 3 2 7 2" xfId="4599"/>
    <cellStyle name="Normal 5 3 2 8" xfId="3125"/>
    <cellStyle name="Normal 5 3 3" xfId="207"/>
    <cellStyle name="Normal 5 3 3 2" xfId="439"/>
    <cellStyle name="Normal 5 3 3 2 2" xfId="1347"/>
    <cellStyle name="Normal 5 3 3 2 2 2" xfId="2831"/>
    <cellStyle name="Normal 5 3 3 2 2 2 2" xfId="5779"/>
    <cellStyle name="Normal 5 3 3 2 2 3" xfId="4305"/>
    <cellStyle name="Normal 5 3 3 2 3" xfId="1927"/>
    <cellStyle name="Normal 5 3 3 2 3 2" xfId="4875"/>
    <cellStyle name="Normal 5 3 3 2 4" xfId="3401"/>
    <cellStyle name="Normal 5 3 3 3" xfId="555"/>
    <cellStyle name="Normal 5 3 3 3 2" xfId="1348"/>
    <cellStyle name="Normal 5 3 3 3 2 2" xfId="2832"/>
    <cellStyle name="Normal 5 3 3 3 2 2 2" xfId="5780"/>
    <cellStyle name="Normal 5 3 3 3 2 3" xfId="4306"/>
    <cellStyle name="Normal 5 3 3 3 3" xfId="2043"/>
    <cellStyle name="Normal 5 3 3 3 3 2" xfId="4991"/>
    <cellStyle name="Normal 5 3 3 3 4" xfId="3517"/>
    <cellStyle name="Normal 5 3 3 4" xfId="323"/>
    <cellStyle name="Normal 5 3 3 4 2" xfId="1349"/>
    <cellStyle name="Normal 5 3 3 4 2 2" xfId="2833"/>
    <cellStyle name="Normal 5 3 3 4 2 2 2" xfId="5781"/>
    <cellStyle name="Normal 5 3 3 4 2 3" xfId="4307"/>
    <cellStyle name="Normal 5 3 3 4 3" xfId="1811"/>
    <cellStyle name="Normal 5 3 3 4 3 2" xfId="4759"/>
    <cellStyle name="Normal 5 3 3 4 4" xfId="3285"/>
    <cellStyle name="Normal 5 3 3 5" xfId="709"/>
    <cellStyle name="Normal 5 3 3 5 2" xfId="1350"/>
    <cellStyle name="Normal 5 3 3 5 2 2" xfId="2834"/>
    <cellStyle name="Normal 5 3 3 5 2 2 2" xfId="5782"/>
    <cellStyle name="Normal 5 3 3 5 2 3" xfId="4308"/>
    <cellStyle name="Normal 5 3 3 5 3" xfId="2197"/>
    <cellStyle name="Normal 5 3 3 5 3 2" xfId="5145"/>
    <cellStyle name="Normal 5 3 3 5 4" xfId="3671"/>
    <cellStyle name="Normal 5 3 3 6" xfId="1351"/>
    <cellStyle name="Normal 5 3 3 6 2" xfId="2835"/>
    <cellStyle name="Normal 5 3 3 6 2 2" xfId="5783"/>
    <cellStyle name="Normal 5 3 3 6 3" xfId="4309"/>
    <cellStyle name="Normal 5 3 3 7" xfId="1695"/>
    <cellStyle name="Normal 5 3 3 7 2" xfId="4643"/>
    <cellStyle name="Normal 5 3 3 8" xfId="3169"/>
    <cellStyle name="Normal 5 3 4" xfId="355"/>
    <cellStyle name="Normal 5 3 4 2" xfId="1352"/>
    <cellStyle name="Normal 5 3 4 2 2" xfId="2836"/>
    <cellStyle name="Normal 5 3 4 2 2 2" xfId="5784"/>
    <cellStyle name="Normal 5 3 4 2 3" xfId="4310"/>
    <cellStyle name="Normal 5 3 4 3" xfId="1843"/>
    <cellStyle name="Normal 5 3 4 3 2" xfId="4791"/>
    <cellStyle name="Normal 5 3 4 4" xfId="3317"/>
    <cellStyle name="Normal 5 3 5" xfId="470"/>
    <cellStyle name="Normal 5 3 5 2" xfId="1353"/>
    <cellStyle name="Normal 5 3 5 2 2" xfId="2837"/>
    <cellStyle name="Normal 5 3 5 2 2 2" xfId="5785"/>
    <cellStyle name="Normal 5 3 5 2 3" xfId="4311"/>
    <cellStyle name="Normal 5 3 5 3" xfId="1958"/>
    <cellStyle name="Normal 5 3 5 3 2" xfId="4906"/>
    <cellStyle name="Normal 5 3 5 4" xfId="3432"/>
    <cellStyle name="Normal 5 3 6" xfId="238"/>
    <cellStyle name="Normal 5 3 6 2" xfId="1354"/>
    <cellStyle name="Normal 5 3 6 2 2" xfId="2838"/>
    <cellStyle name="Normal 5 3 6 2 2 2" xfId="5786"/>
    <cellStyle name="Normal 5 3 6 2 3" xfId="4312"/>
    <cellStyle name="Normal 5 3 6 3" xfId="1726"/>
    <cellStyle name="Normal 5 3 6 3 2" xfId="4674"/>
    <cellStyle name="Normal 5 3 6 4" xfId="3200"/>
    <cellStyle name="Normal 5 3 7" xfId="111"/>
    <cellStyle name="Normal 5 3 7 2" xfId="1355"/>
    <cellStyle name="Normal 5 3 7 2 2" xfId="2839"/>
    <cellStyle name="Normal 5 3 7 2 2 2" xfId="5787"/>
    <cellStyle name="Normal 5 3 7 2 3" xfId="4313"/>
    <cellStyle name="Normal 5 3 7 3" xfId="1610"/>
    <cellStyle name="Normal 5 3 7 3 2" xfId="4558"/>
    <cellStyle name="Normal 5 3 7 4" xfId="3084"/>
    <cellStyle name="Normal 5 3 8" xfId="635"/>
    <cellStyle name="Normal 5 3 8 2" xfId="1356"/>
    <cellStyle name="Normal 5 3 8 2 2" xfId="2840"/>
    <cellStyle name="Normal 5 3 8 2 2 2" xfId="5788"/>
    <cellStyle name="Normal 5 3 8 2 3" xfId="4314"/>
    <cellStyle name="Normal 5 3 8 3" xfId="2123"/>
    <cellStyle name="Normal 5 3 8 3 2" xfId="5071"/>
    <cellStyle name="Normal 5 3 8 4" xfId="3597"/>
    <cellStyle name="Normal 5 3 9" xfId="82"/>
    <cellStyle name="Normal 5 3 9 2" xfId="1357"/>
    <cellStyle name="Normal 5 3 9 2 2" xfId="2841"/>
    <cellStyle name="Normal 5 3 9 2 2 2" xfId="5789"/>
    <cellStyle name="Normal 5 3 9 2 3" xfId="4315"/>
    <cellStyle name="Normal 5 3 9 3" xfId="1581"/>
    <cellStyle name="Normal 5 3 9 3 2" xfId="4530"/>
    <cellStyle name="Normal 5 3 9 4" xfId="3056"/>
    <cellStyle name="Normal 5 4" xfId="24"/>
    <cellStyle name="Normal 5 4 10" xfId="1524"/>
    <cellStyle name="Normal 5 4 10 2" xfId="4473"/>
    <cellStyle name="Normal 5 4 11" xfId="2999"/>
    <cellStyle name="Normal 5 4 2" xfId="209"/>
    <cellStyle name="Normal 5 4 2 2" xfId="441"/>
    <cellStyle name="Normal 5 4 2 2 2" xfId="726"/>
    <cellStyle name="Normal 5 4 2 2 2 2" xfId="1358"/>
    <cellStyle name="Normal 5 4 2 2 2 2 2" xfId="2842"/>
    <cellStyle name="Normal 5 4 2 2 2 2 2 2" xfId="5790"/>
    <cellStyle name="Normal 5 4 2 2 2 2 3" xfId="4316"/>
    <cellStyle name="Normal 5 4 2 2 2 3" xfId="2214"/>
    <cellStyle name="Normal 5 4 2 2 2 3 2" xfId="5162"/>
    <cellStyle name="Normal 5 4 2 2 2 4" xfId="3688"/>
    <cellStyle name="Normal 5 4 2 2 3" xfId="1359"/>
    <cellStyle name="Normal 5 4 2 2 3 2" xfId="2843"/>
    <cellStyle name="Normal 5 4 2 2 3 2 2" xfId="5791"/>
    <cellStyle name="Normal 5 4 2 2 3 3" xfId="4317"/>
    <cellStyle name="Normal 5 4 2 2 4" xfId="1929"/>
    <cellStyle name="Normal 5 4 2 2 4 2" xfId="4877"/>
    <cellStyle name="Normal 5 4 2 2 5" xfId="3403"/>
    <cellStyle name="Normal 5 4 2 3" xfId="557"/>
    <cellStyle name="Normal 5 4 2 3 2" xfId="1360"/>
    <cellStyle name="Normal 5 4 2 3 2 2" xfId="2844"/>
    <cellStyle name="Normal 5 4 2 3 2 2 2" xfId="5792"/>
    <cellStyle name="Normal 5 4 2 3 2 3" xfId="4318"/>
    <cellStyle name="Normal 5 4 2 3 3" xfId="2045"/>
    <cellStyle name="Normal 5 4 2 3 3 2" xfId="4993"/>
    <cellStyle name="Normal 5 4 2 3 4" xfId="3519"/>
    <cellStyle name="Normal 5 4 2 4" xfId="325"/>
    <cellStyle name="Normal 5 4 2 4 2" xfId="1361"/>
    <cellStyle name="Normal 5 4 2 4 2 2" xfId="2845"/>
    <cellStyle name="Normal 5 4 2 4 2 2 2" xfId="5793"/>
    <cellStyle name="Normal 5 4 2 4 2 3" xfId="4319"/>
    <cellStyle name="Normal 5 4 2 4 3" xfId="1813"/>
    <cellStyle name="Normal 5 4 2 4 3 2" xfId="4761"/>
    <cellStyle name="Normal 5 4 2 4 4" xfId="3287"/>
    <cellStyle name="Normal 5 4 2 5" xfId="652"/>
    <cellStyle name="Normal 5 4 2 5 2" xfId="1362"/>
    <cellStyle name="Normal 5 4 2 5 2 2" xfId="2846"/>
    <cellStyle name="Normal 5 4 2 5 2 2 2" xfId="5794"/>
    <cellStyle name="Normal 5 4 2 5 2 3" xfId="4320"/>
    <cellStyle name="Normal 5 4 2 5 3" xfId="2140"/>
    <cellStyle name="Normal 5 4 2 5 3 2" xfId="5088"/>
    <cellStyle name="Normal 5 4 2 5 4" xfId="3614"/>
    <cellStyle name="Normal 5 4 2 6" xfId="1363"/>
    <cellStyle name="Normal 5 4 2 6 2" xfId="2847"/>
    <cellStyle name="Normal 5 4 2 6 2 2" xfId="5795"/>
    <cellStyle name="Normal 5 4 2 6 3" xfId="4321"/>
    <cellStyle name="Normal 5 4 2 7" xfId="1697"/>
    <cellStyle name="Normal 5 4 2 7 2" xfId="4645"/>
    <cellStyle name="Normal 5 4 2 8" xfId="3171"/>
    <cellStyle name="Normal 5 4 3" xfId="397"/>
    <cellStyle name="Normal 5 4 3 2" xfId="689"/>
    <cellStyle name="Normal 5 4 3 2 2" xfId="1364"/>
    <cellStyle name="Normal 5 4 3 2 2 2" xfId="2848"/>
    <cellStyle name="Normal 5 4 3 2 2 2 2" xfId="5796"/>
    <cellStyle name="Normal 5 4 3 2 2 3" xfId="4322"/>
    <cellStyle name="Normal 5 4 3 2 3" xfId="2177"/>
    <cellStyle name="Normal 5 4 3 2 3 2" xfId="5125"/>
    <cellStyle name="Normal 5 4 3 2 4" xfId="3651"/>
    <cellStyle name="Normal 5 4 3 3" xfId="1365"/>
    <cellStyle name="Normal 5 4 3 3 2" xfId="2849"/>
    <cellStyle name="Normal 5 4 3 3 2 2" xfId="5797"/>
    <cellStyle name="Normal 5 4 3 3 3" xfId="4323"/>
    <cellStyle name="Normal 5 4 3 4" xfId="1885"/>
    <cellStyle name="Normal 5 4 3 4 2" xfId="4833"/>
    <cellStyle name="Normal 5 4 3 5" xfId="3359"/>
    <cellStyle name="Normal 5 4 4" xfId="513"/>
    <cellStyle name="Normal 5 4 4 2" xfId="1366"/>
    <cellStyle name="Normal 5 4 4 2 2" xfId="2850"/>
    <cellStyle name="Normal 5 4 4 2 2 2" xfId="5798"/>
    <cellStyle name="Normal 5 4 4 2 3" xfId="4324"/>
    <cellStyle name="Normal 5 4 4 3" xfId="2001"/>
    <cellStyle name="Normal 5 4 4 3 2" xfId="4949"/>
    <cellStyle name="Normal 5 4 4 4" xfId="3475"/>
    <cellStyle name="Normal 5 4 5" xfId="281"/>
    <cellStyle name="Normal 5 4 5 2" xfId="1367"/>
    <cellStyle name="Normal 5 4 5 2 2" xfId="2851"/>
    <cellStyle name="Normal 5 4 5 2 2 2" xfId="5799"/>
    <cellStyle name="Normal 5 4 5 2 3" xfId="4325"/>
    <cellStyle name="Normal 5 4 5 3" xfId="1769"/>
    <cellStyle name="Normal 5 4 5 3 2" xfId="4717"/>
    <cellStyle name="Normal 5 4 5 4" xfId="3243"/>
    <cellStyle name="Normal 5 4 6" xfId="161"/>
    <cellStyle name="Normal 5 4 6 2" xfId="1368"/>
    <cellStyle name="Normal 5 4 6 2 2" xfId="2852"/>
    <cellStyle name="Normal 5 4 6 2 2 2" xfId="5800"/>
    <cellStyle name="Normal 5 4 6 2 3" xfId="4326"/>
    <cellStyle name="Normal 5 4 6 3" xfId="1653"/>
    <cellStyle name="Normal 5 4 6 3 2" xfId="4601"/>
    <cellStyle name="Normal 5 4 6 4" xfId="3127"/>
    <cellStyle name="Normal 5 4 7" xfId="615"/>
    <cellStyle name="Normal 5 4 7 2" xfId="1369"/>
    <cellStyle name="Normal 5 4 7 2 2" xfId="2853"/>
    <cellStyle name="Normal 5 4 7 2 2 2" xfId="5801"/>
    <cellStyle name="Normal 5 4 7 2 3" xfId="4327"/>
    <cellStyle name="Normal 5 4 7 3" xfId="2103"/>
    <cellStyle name="Normal 5 4 7 3 2" xfId="5051"/>
    <cellStyle name="Normal 5 4 7 4" xfId="3577"/>
    <cellStyle name="Normal 5 4 8" xfId="62"/>
    <cellStyle name="Normal 5 4 8 2" xfId="1370"/>
    <cellStyle name="Normal 5 4 8 2 2" xfId="2854"/>
    <cellStyle name="Normal 5 4 8 2 2 2" xfId="5802"/>
    <cellStyle name="Normal 5 4 8 2 3" xfId="4328"/>
    <cellStyle name="Normal 5 4 8 3" xfId="1561"/>
    <cellStyle name="Normal 5 4 8 3 2" xfId="4510"/>
    <cellStyle name="Normal 5 4 8 4" xfId="3036"/>
    <cellStyle name="Normal 5 4 9" xfId="1371"/>
    <cellStyle name="Normal 5 4 9 2" xfId="2855"/>
    <cellStyle name="Normal 5 4 9 2 2" xfId="5803"/>
    <cellStyle name="Normal 5 4 9 3" xfId="4329"/>
    <cellStyle name="Normal 5 5" xfId="136"/>
    <cellStyle name="Normal 5 5 2" xfId="374"/>
    <cellStyle name="Normal 5 5 2 2" xfId="718"/>
    <cellStyle name="Normal 5 5 2 2 2" xfId="1372"/>
    <cellStyle name="Normal 5 5 2 2 2 2" xfId="2856"/>
    <cellStyle name="Normal 5 5 2 2 2 2 2" xfId="5804"/>
    <cellStyle name="Normal 5 5 2 2 2 3" xfId="4330"/>
    <cellStyle name="Normal 5 5 2 2 3" xfId="2206"/>
    <cellStyle name="Normal 5 5 2 2 3 2" xfId="5154"/>
    <cellStyle name="Normal 5 5 2 2 4" xfId="3680"/>
    <cellStyle name="Normal 5 5 2 3" xfId="1373"/>
    <cellStyle name="Normal 5 5 2 3 2" xfId="2857"/>
    <cellStyle name="Normal 5 5 2 3 2 2" xfId="5805"/>
    <cellStyle name="Normal 5 5 2 3 3" xfId="4331"/>
    <cellStyle name="Normal 5 5 2 4" xfId="1862"/>
    <cellStyle name="Normal 5 5 2 4 2" xfId="4810"/>
    <cellStyle name="Normal 5 5 2 5" xfId="3336"/>
    <cellStyle name="Normal 5 5 3" xfId="501"/>
    <cellStyle name="Normal 5 5 3 2" xfId="1374"/>
    <cellStyle name="Normal 5 5 3 2 2" xfId="2858"/>
    <cellStyle name="Normal 5 5 3 2 2 2" xfId="5806"/>
    <cellStyle name="Normal 5 5 3 2 3" xfId="4332"/>
    <cellStyle name="Normal 5 5 3 3" xfId="1989"/>
    <cellStyle name="Normal 5 5 3 3 2" xfId="4937"/>
    <cellStyle name="Normal 5 5 3 4" xfId="3463"/>
    <cellStyle name="Normal 5 5 4" xfId="258"/>
    <cellStyle name="Normal 5 5 4 2" xfId="1375"/>
    <cellStyle name="Normal 5 5 4 2 2" xfId="2859"/>
    <cellStyle name="Normal 5 5 4 2 2 2" xfId="5807"/>
    <cellStyle name="Normal 5 5 4 2 3" xfId="4333"/>
    <cellStyle name="Normal 5 5 4 3" xfId="1746"/>
    <cellStyle name="Normal 5 5 4 3 2" xfId="4694"/>
    <cellStyle name="Normal 5 5 4 4" xfId="3220"/>
    <cellStyle name="Normal 5 5 5" xfId="644"/>
    <cellStyle name="Normal 5 5 5 2" xfId="1376"/>
    <cellStyle name="Normal 5 5 5 2 2" xfId="2860"/>
    <cellStyle name="Normal 5 5 5 2 2 2" xfId="5808"/>
    <cellStyle name="Normal 5 5 5 2 3" xfId="4334"/>
    <cellStyle name="Normal 5 5 5 3" xfId="2132"/>
    <cellStyle name="Normal 5 5 5 3 2" xfId="5080"/>
    <cellStyle name="Normal 5 5 5 4" xfId="3606"/>
    <cellStyle name="Normal 5 5 6" xfId="1377"/>
    <cellStyle name="Normal 5 5 6 2" xfId="2861"/>
    <cellStyle name="Normal 5 5 6 2 2" xfId="5809"/>
    <cellStyle name="Normal 5 5 6 3" xfId="4335"/>
    <cellStyle name="Normal 5 5 7" xfId="1630"/>
    <cellStyle name="Normal 5 5 7 2" xfId="4578"/>
    <cellStyle name="Normal 5 5 8" xfId="3104"/>
    <cellStyle name="Normal 5 6" xfId="186"/>
    <cellStyle name="Normal 5 6 2" xfId="418"/>
    <cellStyle name="Normal 5 6 2 2" xfId="1378"/>
    <cellStyle name="Normal 5 6 2 2 2" xfId="2862"/>
    <cellStyle name="Normal 5 6 2 2 2 2" xfId="5810"/>
    <cellStyle name="Normal 5 6 2 2 3" xfId="4336"/>
    <cellStyle name="Normal 5 6 2 3" xfId="1906"/>
    <cellStyle name="Normal 5 6 2 3 2" xfId="4854"/>
    <cellStyle name="Normal 5 6 2 4" xfId="3380"/>
    <cellStyle name="Normal 5 6 3" xfId="534"/>
    <cellStyle name="Normal 5 6 3 2" xfId="1379"/>
    <cellStyle name="Normal 5 6 3 2 2" xfId="2863"/>
    <cellStyle name="Normal 5 6 3 2 2 2" xfId="5811"/>
    <cellStyle name="Normal 5 6 3 2 3" xfId="4337"/>
    <cellStyle name="Normal 5 6 3 3" xfId="2022"/>
    <cellStyle name="Normal 5 6 3 3 2" xfId="4970"/>
    <cellStyle name="Normal 5 6 3 4" xfId="3496"/>
    <cellStyle name="Normal 5 6 4" xfId="302"/>
    <cellStyle name="Normal 5 6 4 2" xfId="1380"/>
    <cellStyle name="Normal 5 6 4 2 2" xfId="2864"/>
    <cellStyle name="Normal 5 6 4 2 2 2" xfId="5812"/>
    <cellStyle name="Normal 5 6 4 2 3" xfId="4338"/>
    <cellStyle name="Normal 5 6 4 3" xfId="1790"/>
    <cellStyle name="Normal 5 6 4 3 2" xfId="4738"/>
    <cellStyle name="Normal 5 6 4 4" xfId="3264"/>
    <cellStyle name="Normal 5 6 5" xfId="681"/>
    <cellStyle name="Normal 5 6 5 2" xfId="1381"/>
    <cellStyle name="Normal 5 6 5 2 2" xfId="2865"/>
    <cellStyle name="Normal 5 6 5 2 2 2" xfId="5813"/>
    <cellStyle name="Normal 5 6 5 2 3" xfId="4339"/>
    <cellStyle name="Normal 5 6 5 3" xfId="2169"/>
    <cellStyle name="Normal 5 6 5 3 2" xfId="5117"/>
    <cellStyle name="Normal 5 6 5 4" xfId="3643"/>
    <cellStyle name="Normal 5 6 6" xfId="1382"/>
    <cellStyle name="Normal 5 6 6 2" xfId="2866"/>
    <cellStyle name="Normal 5 6 6 2 2" xfId="5814"/>
    <cellStyle name="Normal 5 6 6 3" xfId="4340"/>
    <cellStyle name="Normal 5 6 7" xfId="1674"/>
    <cellStyle name="Normal 5 6 7 2" xfId="4622"/>
    <cellStyle name="Normal 5 6 8" xfId="3148"/>
    <cellStyle name="Normal 5 7" xfId="335"/>
    <cellStyle name="Normal 5 7 2" xfId="1383"/>
    <cellStyle name="Normal 5 7 2 2" xfId="2867"/>
    <cellStyle name="Normal 5 7 2 2 2" xfId="5815"/>
    <cellStyle name="Normal 5 7 2 3" xfId="4341"/>
    <cellStyle name="Normal 5 7 3" xfId="1823"/>
    <cellStyle name="Normal 5 7 3 2" xfId="4771"/>
    <cellStyle name="Normal 5 7 4" xfId="3297"/>
    <cellStyle name="Normal 5 8" xfId="450"/>
    <cellStyle name="Normal 5 8 2" xfId="1384"/>
    <cellStyle name="Normal 5 8 2 2" xfId="2868"/>
    <cellStyle name="Normal 5 8 2 2 2" xfId="5816"/>
    <cellStyle name="Normal 5 8 2 3" xfId="4342"/>
    <cellStyle name="Normal 5 8 3" xfId="1938"/>
    <cellStyle name="Normal 5 8 3 2" xfId="4886"/>
    <cellStyle name="Normal 5 8 4" xfId="3412"/>
    <cellStyle name="Normal 5 9" xfId="566"/>
    <cellStyle name="Normal 5 9 2" xfId="1385"/>
    <cellStyle name="Normal 5 9 2 2" xfId="2869"/>
    <cellStyle name="Normal 5 9 2 2 2" xfId="5817"/>
    <cellStyle name="Normal 5 9 2 3" xfId="4343"/>
    <cellStyle name="Normal 5 9 3" xfId="2054"/>
    <cellStyle name="Normal 5 9 3 2" xfId="5002"/>
    <cellStyle name="Normal 5 9 4" xfId="3528"/>
    <cellStyle name="Normal 6" xfId="17"/>
    <cellStyle name="Normal 6 10" xfId="587"/>
    <cellStyle name="Normal 6 10 2" xfId="1386"/>
    <cellStyle name="Normal 6 10 2 2" xfId="2870"/>
    <cellStyle name="Normal 6 10 2 2 2" xfId="5818"/>
    <cellStyle name="Normal 6 10 2 3" xfId="4344"/>
    <cellStyle name="Normal 6 10 3" xfId="2075"/>
    <cellStyle name="Normal 6 10 3 2" xfId="5023"/>
    <cellStyle name="Normal 6 10 4" xfId="3549"/>
    <cellStyle name="Normal 6 11" xfId="220"/>
    <cellStyle name="Normal 6 11 2" xfId="1387"/>
    <cellStyle name="Normal 6 11 2 2" xfId="2871"/>
    <cellStyle name="Normal 6 11 2 2 2" xfId="5819"/>
    <cellStyle name="Normal 6 11 2 3" xfId="4345"/>
    <cellStyle name="Normal 6 11 3" xfId="1708"/>
    <cellStyle name="Normal 6 11 3 2" xfId="4656"/>
    <cellStyle name="Normal 6 11 4" xfId="3182"/>
    <cellStyle name="Normal 6 12" xfId="93"/>
    <cellStyle name="Normal 6 12 2" xfId="1388"/>
    <cellStyle name="Normal 6 12 2 2" xfId="2872"/>
    <cellStyle name="Normal 6 12 2 2 2" xfId="5820"/>
    <cellStyle name="Normal 6 12 2 3" xfId="4346"/>
    <cellStyle name="Normal 6 12 3" xfId="1592"/>
    <cellStyle name="Normal 6 12 3 2" xfId="4540"/>
    <cellStyle name="Normal 6 12 4" xfId="3066"/>
    <cellStyle name="Normal 6 13" xfId="608"/>
    <cellStyle name="Normal 6 13 2" xfId="1389"/>
    <cellStyle name="Normal 6 13 2 2" xfId="2873"/>
    <cellStyle name="Normal 6 13 2 2 2" xfId="5821"/>
    <cellStyle name="Normal 6 13 2 3" xfId="4347"/>
    <cellStyle name="Normal 6 13 3" xfId="2096"/>
    <cellStyle name="Normal 6 13 3 2" xfId="5044"/>
    <cellStyle name="Normal 6 13 4" xfId="3570"/>
    <cellStyle name="Normal 6 14" xfId="55"/>
    <cellStyle name="Normal 6 14 2" xfId="1390"/>
    <cellStyle name="Normal 6 14 2 2" xfId="2874"/>
    <cellStyle name="Normal 6 14 2 2 2" xfId="5822"/>
    <cellStyle name="Normal 6 14 2 3" xfId="4348"/>
    <cellStyle name="Normal 6 14 3" xfId="1554"/>
    <cellStyle name="Normal 6 14 3 2" xfId="4503"/>
    <cellStyle name="Normal 6 14 4" xfId="3029"/>
    <cellStyle name="Normal 6 15" xfId="1391"/>
    <cellStyle name="Normal 6 15 2" xfId="2875"/>
    <cellStyle name="Normal 6 15 2 2" xfId="5823"/>
    <cellStyle name="Normal 6 15 3" xfId="4349"/>
    <cellStyle name="Normal 6 16" xfId="1517"/>
    <cellStyle name="Normal 6 16 2" xfId="4466"/>
    <cellStyle name="Normal 6 17" xfId="2992"/>
    <cellStyle name="Normal 6 2" xfId="37"/>
    <cellStyle name="Normal 6 2 10" xfId="627"/>
    <cellStyle name="Normal 6 2 10 2" xfId="1392"/>
    <cellStyle name="Normal 6 2 10 2 2" xfId="2876"/>
    <cellStyle name="Normal 6 2 10 2 2 2" xfId="5824"/>
    <cellStyle name="Normal 6 2 10 2 3" xfId="4350"/>
    <cellStyle name="Normal 6 2 10 3" xfId="2115"/>
    <cellStyle name="Normal 6 2 10 3 2" xfId="5063"/>
    <cellStyle name="Normal 6 2 10 4" xfId="3589"/>
    <cellStyle name="Normal 6 2 11" xfId="74"/>
    <cellStyle name="Normal 6 2 11 2" xfId="1393"/>
    <cellStyle name="Normal 6 2 11 2 2" xfId="2877"/>
    <cellStyle name="Normal 6 2 11 2 2 2" xfId="5825"/>
    <cellStyle name="Normal 6 2 11 2 3" xfId="4351"/>
    <cellStyle name="Normal 6 2 11 3" xfId="1573"/>
    <cellStyle name="Normal 6 2 11 3 2" xfId="4522"/>
    <cellStyle name="Normal 6 2 11 4" xfId="3048"/>
    <cellStyle name="Normal 6 2 12" xfId="1394"/>
    <cellStyle name="Normal 6 2 12 2" xfId="2878"/>
    <cellStyle name="Normal 6 2 12 2 2" xfId="5826"/>
    <cellStyle name="Normal 6 2 12 3" xfId="4352"/>
    <cellStyle name="Normal 6 2 13" xfId="1536"/>
    <cellStyle name="Normal 6 2 13 2" xfId="4485"/>
    <cellStyle name="Normal 6 2 14" xfId="3011"/>
    <cellStyle name="Normal 6 2 2" xfId="149"/>
    <cellStyle name="Normal 6 2 2 2" xfId="387"/>
    <cellStyle name="Normal 6 2 2 2 2" xfId="738"/>
    <cellStyle name="Normal 6 2 2 2 2 2" xfId="1395"/>
    <cellStyle name="Normal 6 2 2 2 2 2 2" xfId="2879"/>
    <cellStyle name="Normal 6 2 2 2 2 2 2 2" xfId="5827"/>
    <cellStyle name="Normal 6 2 2 2 2 2 3" xfId="4353"/>
    <cellStyle name="Normal 6 2 2 2 2 3" xfId="2226"/>
    <cellStyle name="Normal 6 2 2 2 2 3 2" xfId="5174"/>
    <cellStyle name="Normal 6 2 2 2 2 4" xfId="3700"/>
    <cellStyle name="Normal 6 2 2 2 3" xfId="1396"/>
    <cellStyle name="Normal 6 2 2 2 3 2" xfId="2880"/>
    <cellStyle name="Normal 6 2 2 2 3 2 2" xfId="5828"/>
    <cellStyle name="Normal 6 2 2 2 3 3" xfId="4354"/>
    <cellStyle name="Normal 6 2 2 2 4" xfId="1875"/>
    <cellStyle name="Normal 6 2 2 2 4 2" xfId="4823"/>
    <cellStyle name="Normal 6 2 2 2 5" xfId="3349"/>
    <cellStyle name="Normal 6 2 2 3" xfId="483"/>
    <cellStyle name="Normal 6 2 2 3 2" xfId="1397"/>
    <cellStyle name="Normal 6 2 2 3 2 2" xfId="2881"/>
    <cellStyle name="Normal 6 2 2 3 2 2 2" xfId="5829"/>
    <cellStyle name="Normal 6 2 2 3 2 3" xfId="4355"/>
    <cellStyle name="Normal 6 2 2 3 3" xfId="1971"/>
    <cellStyle name="Normal 6 2 2 3 3 2" xfId="4919"/>
    <cellStyle name="Normal 6 2 2 3 4" xfId="3445"/>
    <cellStyle name="Normal 6 2 2 4" xfId="271"/>
    <cellStyle name="Normal 6 2 2 4 2" xfId="1398"/>
    <cellStyle name="Normal 6 2 2 4 2 2" xfId="2882"/>
    <cellStyle name="Normal 6 2 2 4 2 2 2" xfId="5830"/>
    <cellStyle name="Normal 6 2 2 4 2 3" xfId="4356"/>
    <cellStyle name="Normal 6 2 2 4 3" xfId="1759"/>
    <cellStyle name="Normal 6 2 2 4 3 2" xfId="4707"/>
    <cellStyle name="Normal 6 2 2 4 4" xfId="3233"/>
    <cellStyle name="Normal 6 2 2 5" xfId="664"/>
    <cellStyle name="Normal 6 2 2 5 2" xfId="1399"/>
    <cellStyle name="Normal 6 2 2 5 2 2" xfId="2883"/>
    <cellStyle name="Normal 6 2 2 5 2 2 2" xfId="5831"/>
    <cellStyle name="Normal 6 2 2 5 2 3" xfId="4357"/>
    <cellStyle name="Normal 6 2 2 5 3" xfId="2152"/>
    <cellStyle name="Normal 6 2 2 5 3 2" xfId="5100"/>
    <cellStyle name="Normal 6 2 2 5 4" xfId="3626"/>
    <cellStyle name="Normal 6 2 2 6" xfId="1400"/>
    <cellStyle name="Normal 6 2 2 6 2" xfId="2884"/>
    <cellStyle name="Normal 6 2 2 6 2 2" xfId="5832"/>
    <cellStyle name="Normal 6 2 2 6 3" xfId="4358"/>
    <cellStyle name="Normal 6 2 2 7" xfId="1643"/>
    <cellStyle name="Normal 6 2 2 7 2" xfId="4591"/>
    <cellStyle name="Normal 6 2 2 8" xfId="3117"/>
    <cellStyle name="Normal 6 2 3" xfId="199"/>
    <cellStyle name="Normal 6 2 3 2" xfId="431"/>
    <cellStyle name="Normal 6 2 3 2 2" xfId="1401"/>
    <cellStyle name="Normal 6 2 3 2 2 2" xfId="2885"/>
    <cellStyle name="Normal 6 2 3 2 2 2 2" xfId="5833"/>
    <cellStyle name="Normal 6 2 3 2 2 3" xfId="4359"/>
    <cellStyle name="Normal 6 2 3 2 3" xfId="1919"/>
    <cellStyle name="Normal 6 2 3 2 3 2" xfId="4867"/>
    <cellStyle name="Normal 6 2 3 2 4" xfId="3393"/>
    <cellStyle name="Normal 6 2 3 3" xfId="547"/>
    <cellStyle name="Normal 6 2 3 3 2" xfId="1402"/>
    <cellStyle name="Normal 6 2 3 3 2 2" xfId="2886"/>
    <cellStyle name="Normal 6 2 3 3 2 2 2" xfId="5834"/>
    <cellStyle name="Normal 6 2 3 3 2 3" xfId="4360"/>
    <cellStyle name="Normal 6 2 3 3 3" xfId="2035"/>
    <cellStyle name="Normal 6 2 3 3 3 2" xfId="4983"/>
    <cellStyle name="Normal 6 2 3 3 4" xfId="3509"/>
    <cellStyle name="Normal 6 2 3 4" xfId="315"/>
    <cellStyle name="Normal 6 2 3 4 2" xfId="1403"/>
    <cellStyle name="Normal 6 2 3 4 2 2" xfId="2887"/>
    <cellStyle name="Normal 6 2 3 4 2 2 2" xfId="5835"/>
    <cellStyle name="Normal 6 2 3 4 2 3" xfId="4361"/>
    <cellStyle name="Normal 6 2 3 4 3" xfId="1803"/>
    <cellStyle name="Normal 6 2 3 4 3 2" xfId="4751"/>
    <cellStyle name="Normal 6 2 3 4 4" xfId="3277"/>
    <cellStyle name="Normal 6 2 3 5" xfId="701"/>
    <cellStyle name="Normal 6 2 3 5 2" xfId="1404"/>
    <cellStyle name="Normal 6 2 3 5 2 2" xfId="2888"/>
    <cellStyle name="Normal 6 2 3 5 2 2 2" xfId="5836"/>
    <cellStyle name="Normal 6 2 3 5 2 3" xfId="4362"/>
    <cellStyle name="Normal 6 2 3 5 3" xfId="2189"/>
    <cellStyle name="Normal 6 2 3 5 3 2" xfId="5137"/>
    <cellStyle name="Normal 6 2 3 5 4" xfId="3663"/>
    <cellStyle name="Normal 6 2 3 6" xfId="1405"/>
    <cellStyle name="Normal 6 2 3 6 2" xfId="2889"/>
    <cellStyle name="Normal 6 2 3 6 2 2" xfId="5837"/>
    <cellStyle name="Normal 6 2 3 6 3" xfId="4363"/>
    <cellStyle name="Normal 6 2 3 7" xfId="1687"/>
    <cellStyle name="Normal 6 2 3 7 2" xfId="4635"/>
    <cellStyle name="Normal 6 2 3 8" xfId="3161"/>
    <cellStyle name="Normal 6 2 4" xfId="348"/>
    <cellStyle name="Normal 6 2 4 2" xfId="1406"/>
    <cellStyle name="Normal 6 2 4 2 2" xfId="2890"/>
    <cellStyle name="Normal 6 2 4 2 2 2" xfId="5838"/>
    <cellStyle name="Normal 6 2 4 2 3" xfId="4364"/>
    <cellStyle name="Normal 6 2 4 3" xfId="1836"/>
    <cellStyle name="Normal 6 2 4 3 2" xfId="4784"/>
    <cellStyle name="Normal 6 2 4 4" xfId="3310"/>
    <cellStyle name="Normal 6 2 5" xfId="463"/>
    <cellStyle name="Normal 6 2 5 2" xfId="1407"/>
    <cellStyle name="Normal 6 2 5 2 2" xfId="2891"/>
    <cellStyle name="Normal 6 2 5 2 2 2" xfId="5839"/>
    <cellStyle name="Normal 6 2 5 2 3" xfId="4365"/>
    <cellStyle name="Normal 6 2 5 3" xfId="1951"/>
    <cellStyle name="Normal 6 2 5 3 2" xfId="4899"/>
    <cellStyle name="Normal 6 2 5 4" xfId="3425"/>
    <cellStyle name="Normal 6 2 6" xfId="579"/>
    <cellStyle name="Normal 6 2 6 2" xfId="1408"/>
    <cellStyle name="Normal 6 2 6 2 2" xfId="2892"/>
    <cellStyle name="Normal 6 2 6 2 2 2" xfId="5840"/>
    <cellStyle name="Normal 6 2 6 2 3" xfId="4366"/>
    <cellStyle name="Normal 6 2 6 3" xfId="2067"/>
    <cellStyle name="Normal 6 2 6 3 2" xfId="5015"/>
    <cellStyle name="Normal 6 2 6 4" xfId="3541"/>
    <cellStyle name="Normal 6 2 7" xfId="599"/>
    <cellStyle name="Normal 6 2 7 2" xfId="1409"/>
    <cellStyle name="Normal 6 2 7 2 2" xfId="2893"/>
    <cellStyle name="Normal 6 2 7 2 2 2" xfId="5841"/>
    <cellStyle name="Normal 6 2 7 2 3" xfId="4367"/>
    <cellStyle name="Normal 6 2 7 3" xfId="2087"/>
    <cellStyle name="Normal 6 2 7 3 2" xfId="5035"/>
    <cellStyle name="Normal 6 2 7 4" xfId="3561"/>
    <cellStyle name="Normal 6 2 8" xfId="239"/>
    <cellStyle name="Normal 6 2 8 2" xfId="1410"/>
    <cellStyle name="Normal 6 2 8 2 2" xfId="2894"/>
    <cellStyle name="Normal 6 2 8 2 2 2" xfId="5842"/>
    <cellStyle name="Normal 6 2 8 2 3" xfId="4368"/>
    <cellStyle name="Normal 6 2 8 3" xfId="1727"/>
    <cellStyle name="Normal 6 2 8 3 2" xfId="4675"/>
    <cellStyle name="Normal 6 2 8 4" xfId="3201"/>
    <cellStyle name="Normal 6 2 9" xfId="112"/>
    <cellStyle name="Normal 6 2 9 2" xfId="1411"/>
    <cellStyle name="Normal 6 2 9 2 2" xfId="2895"/>
    <cellStyle name="Normal 6 2 9 2 2 2" xfId="5843"/>
    <cellStyle name="Normal 6 2 9 2 3" xfId="4369"/>
    <cellStyle name="Normal 6 2 9 3" xfId="1611"/>
    <cellStyle name="Normal 6 2 9 3 2" xfId="4559"/>
    <cellStyle name="Normal 6 2 9 4" xfId="3085"/>
    <cellStyle name="Normal 6 3" xfId="46"/>
    <cellStyle name="Normal 6 3 10" xfId="1412"/>
    <cellStyle name="Normal 6 3 10 2" xfId="2896"/>
    <cellStyle name="Normal 6 3 10 2 2" xfId="5844"/>
    <cellStyle name="Normal 6 3 10 3" xfId="4370"/>
    <cellStyle name="Normal 6 3 11" xfId="1545"/>
    <cellStyle name="Normal 6 3 11 2" xfId="4494"/>
    <cellStyle name="Normal 6 3 12" xfId="3020"/>
    <cellStyle name="Normal 6 3 2" xfId="158"/>
    <cellStyle name="Normal 6 3 2 2" xfId="396"/>
    <cellStyle name="Normal 6 3 2 2 2" xfId="747"/>
    <cellStyle name="Normal 6 3 2 2 2 2" xfId="1413"/>
    <cellStyle name="Normal 6 3 2 2 2 2 2" xfId="2897"/>
    <cellStyle name="Normal 6 3 2 2 2 2 2 2" xfId="5845"/>
    <cellStyle name="Normal 6 3 2 2 2 2 3" xfId="4371"/>
    <cellStyle name="Normal 6 3 2 2 2 3" xfId="2235"/>
    <cellStyle name="Normal 6 3 2 2 2 3 2" xfId="5183"/>
    <cellStyle name="Normal 6 3 2 2 2 4" xfId="3709"/>
    <cellStyle name="Normal 6 3 2 2 3" xfId="1414"/>
    <cellStyle name="Normal 6 3 2 2 3 2" xfId="2898"/>
    <cellStyle name="Normal 6 3 2 2 3 2 2" xfId="5846"/>
    <cellStyle name="Normal 6 3 2 2 3 3" xfId="4372"/>
    <cellStyle name="Normal 6 3 2 2 4" xfId="1884"/>
    <cellStyle name="Normal 6 3 2 2 4 2" xfId="4832"/>
    <cellStyle name="Normal 6 3 2 2 5" xfId="3358"/>
    <cellStyle name="Normal 6 3 2 3" xfId="512"/>
    <cellStyle name="Normal 6 3 2 3 2" xfId="1415"/>
    <cellStyle name="Normal 6 3 2 3 2 2" xfId="2899"/>
    <cellStyle name="Normal 6 3 2 3 2 2 2" xfId="5847"/>
    <cellStyle name="Normal 6 3 2 3 2 3" xfId="4373"/>
    <cellStyle name="Normal 6 3 2 3 3" xfId="2000"/>
    <cellStyle name="Normal 6 3 2 3 3 2" xfId="4948"/>
    <cellStyle name="Normal 6 3 2 3 4" xfId="3474"/>
    <cellStyle name="Normal 6 3 2 4" xfId="280"/>
    <cellStyle name="Normal 6 3 2 4 2" xfId="1416"/>
    <cellStyle name="Normal 6 3 2 4 2 2" xfId="2900"/>
    <cellStyle name="Normal 6 3 2 4 2 2 2" xfId="5848"/>
    <cellStyle name="Normal 6 3 2 4 2 3" xfId="4374"/>
    <cellStyle name="Normal 6 3 2 4 3" xfId="1768"/>
    <cellStyle name="Normal 6 3 2 4 3 2" xfId="4716"/>
    <cellStyle name="Normal 6 3 2 4 4" xfId="3242"/>
    <cellStyle name="Normal 6 3 2 5" xfId="673"/>
    <cellStyle name="Normal 6 3 2 5 2" xfId="1417"/>
    <cellStyle name="Normal 6 3 2 5 2 2" xfId="2901"/>
    <cellStyle name="Normal 6 3 2 5 2 2 2" xfId="5849"/>
    <cellStyle name="Normal 6 3 2 5 2 3" xfId="4375"/>
    <cellStyle name="Normal 6 3 2 5 3" xfId="2161"/>
    <cellStyle name="Normal 6 3 2 5 3 2" xfId="5109"/>
    <cellStyle name="Normal 6 3 2 5 4" xfId="3635"/>
    <cellStyle name="Normal 6 3 2 6" xfId="1418"/>
    <cellStyle name="Normal 6 3 2 6 2" xfId="2902"/>
    <cellStyle name="Normal 6 3 2 6 2 2" xfId="5850"/>
    <cellStyle name="Normal 6 3 2 6 3" xfId="4376"/>
    <cellStyle name="Normal 6 3 2 7" xfId="1652"/>
    <cellStyle name="Normal 6 3 2 7 2" xfId="4600"/>
    <cellStyle name="Normal 6 3 2 8" xfId="3126"/>
    <cellStyle name="Normal 6 3 3" xfId="208"/>
    <cellStyle name="Normal 6 3 3 2" xfId="440"/>
    <cellStyle name="Normal 6 3 3 2 2" xfId="1419"/>
    <cellStyle name="Normal 6 3 3 2 2 2" xfId="2903"/>
    <cellStyle name="Normal 6 3 3 2 2 2 2" xfId="5851"/>
    <cellStyle name="Normal 6 3 3 2 2 3" xfId="4377"/>
    <cellStyle name="Normal 6 3 3 2 3" xfId="1928"/>
    <cellStyle name="Normal 6 3 3 2 3 2" xfId="4876"/>
    <cellStyle name="Normal 6 3 3 2 4" xfId="3402"/>
    <cellStyle name="Normal 6 3 3 3" xfId="556"/>
    <cellStyle name="Normal 6 3 3 3 2" xfId="1420"/>
    <cellStyle name="Normal 6 3 3 3 2 2" xfId="2904"/>
    <cellStyle name="Normal 6 3 3 3 2 2 2" xfId="5852"/>
    <cellStyle name="Normal 6 3 3 3 2 3" xfId="4378"/>
    <cellStyle name="Normal 6 3 3 3 3" xfId="2044"/>
    <cellStyle name="Normal 6 3 3 3 3 2" xfId="4992"/>
    <cellStyle name="Normal 6 3 3 3 4" xfId="3518"/>
    <cellStyle name="Normal 6 3 3 4" xfId="324"/>
    <cellStyle name="Normal 6 3 3 4 2" xfId="1421"/>
    <cellStyle name="Normal 6 3 3 4 2 2" xfId="2905"/>
    <cellStyle name="Normal 6 3 3 4 2 2 2" xfId="5853"/>
    <cellStyle name="Normal 6 3 3 4 2 3" xfId="4379"/>
    <cellStyle name="Normal 6 3 3 4 3" xfId="1812"/>
    <cellStyle name="Normal 6 3 3 4 3 2" xfId="4760"/>
    <cellStyle name="Normal 6 3 3 4 4" xfId="3286"/>
    <cellStyle name="Normal 6 3 3 5" xfId="710"/>
    <cellStyle name="Normal 6 3 3 5 2" xfId="1422"/>
    <cellStyle name="Normal 6 3 3 5 2 2" xfId="2906"/>
    <cellStyle name="Normal 6 3 3 5 2 2 2" xfId="5854"/>
    <cellStyle name="Normal 6 3 3 5 2 3" xfId="4380"/>
    <cellStyle name="Normal 6 3 3 5 3" xfId="2198"/>
    <cellStyle name="Normal 6 3 3 5 3 2" xfId="5146"/>
    <cellStyle name="Normal 6 3 3 5 4" xfId="3672"/>
    <cellStyle name="Normal 6 3 3 6" xfId="1423"/>
    <cellStyle name="Normal 6 3 3 6 2" xfId="2907"/>
    <cellStyle name="Normal 6 3 3 6 2 2" xfId="5855"/>
    <cellStyle name="Normal 6 3 3 6 3" xfId="4381"/>
    <cellStyle name="Normal 6 3 3 7" xfId="1696"/>
    <cellStyle name="Normal 6 3 3 7 2" xfId="4644"/>
    <cellStyle name="Normal 6 3 3 8" xfId="3170"/>
    <cellStyle name="Normal 6 3 4" xfId="356"/>
    <cellStyle name="Normal 6 3 4 2" xfId="1424"/>
    <cellStyle name="Normal 6 3 4 2 2" xfId="2908"/>
    <cellStyle name="Normal 6 3 4 2 2 2" xfId="5856"/>
    <cellStyle name="Normal 6 3 4 2 3" xfId="4382"/>
    <cellStyle name="Normal 6 3 4 3" xfId="1844"/>
    <cellStyle name="Normal 6 3 4 3 2" xfId="4792"/>
    <cellStyle name="Normal 6 3 4 4" xfId="3318"/>
    <cellStyle name="Normal 6 3 5" xfId="471"/>
    <cellStyle name="Normal 6 3 5 2" xfId="1425"/>
    <cellStyle name="Normal 6 3 5 2 2" xfId="2909"/>
    <cellStyle name="Normal 6 3 5 2 2 2" xfId="5857"/>
    <cellStyle name="Normal 6 3 5 2 3" xfId="4383"/>
    <cellStyle name="Normal 6 3 5 3" xfId="1959"/>
    <cellStyle name="Normal 6 3 5 3 2" xfId="4907"/>
    <cellStyle name="Normal 6 3 5 4" xfId="3433"/>
    <cellStyle name="Normal 6 3 6" xfId="240"/>
    <cellStyle name="Normal 6 3 6 2" xfId="1426"/>
    <cellStyle name="Normal 6 3 6 2 2" xfId="2910"/>
    <cellStyle name="Normal 6 3 6 2 2 2" xfId="5858"/>
    <cellStyle name="Normal 6 3 6 2 3" xfId="4384"/>
    <cellStyle name="Normal 6 3 6 3" xfId="1728"/>
    <cellStyle name="Normal 6 3 6 3 2" xfId="4676"/>
    <cellStyle name="Normal 6 3 6 4" xfId="3202"/>
    <cellStyle name="Normal 6 3 7" xfId="113"/>
    <cellStyle name="Normal 6 3 7 2" xfId="1427"/>
    <cellStyle name="Normal 6 3 7 2 2" xfId="2911"/>
    <cellStyle name="Normal 6 3 7 2 2 2" xfId="5859"/>
    <cellStyle name="Normal 6 3 7 2 3" xfId="4385"/>
    <cellStyle name="Normal 6 3 7 3" xfId="1612"/>
    <cellStyle name="Normal 6 3 7 3 2" xfId="4560"/>
    <cellStyle name="Normal 6 3 7 4" xfId="3086"/>
    <cellStyle name="Normal 6 3 8" xfId="636"/>
    <cellStyle name="Normal 6 3 8 2" xfId="1428"/>
    <cellStyle name="Normal 6 3 8 2 2" xfId="2912"/>
    <cellStyle name="Normal 6 3 8 2 2 2" xfId="5860"/>
    <cellStyle name="Normal 6 3 8 2 3" xfId="4386"/>
    <cellStyle name="Normal 6 3 8 3" xfId="2124"/>
    <cellStyle name="Normal 6 3 8 3 2" xfId="5072"/>
    <cellStyle name="Normal 6 3 8 4" xfId="3598"/>
    <cellStyle name="Normal 6 3 9" xfId="83"/>
    <cellStyle name="Normal 6 3 9 2" xfId="1429"/>
    <cellStyle name="Normal 6 3 9 2 2" xfId="2913"/>
    <cellStyle name="Normal 6 3 9 2 2 2" xfId="5861"/>
    <cellStyle name="Normal 6 3 9 2 3" xfId="4387"/>
    <cellStyle name="Normal 6 3 9 3" xfId="1582"/>
    <cellStyle name="Normal 6 3 9 3 2" xfId="4531"/>
    <cellStyle name="Normal 6 3 9 4" xfId="3057"/>
    <cellStyle name="Normal 6 4" xfId="36"/>
    <cellStyle name="Normal 6 4 10" xfId="1535"/>
    <cellStyle name="Normal 6 4 10 2" xfId="4484"/>
    <cellStyle name="Normal 6 4 11" xfId="3010"/>
    <cellStyle name="Normal 6 4 2" xfId="211"/>
    <cellStyle name="Normal 6 4 2 2" xfId="443"/>
    <cellStyle name="Normal 6 4 2 2 2" xfId="737"/>
    <cellStyle name="Normal 6 4 2 2 2 2" xfId="1430"/>
    <cellStyle name="Normal 6 4 2 2 2 2 2" xfId="2914"/>
    <cellStyle name="Normal 6 4 2 2 2 2 2 2" xfId="5862"/>
    <cellStyle name="Normal 6 4 2 2 2 2 3" xfId="4388"/>
    <cellStyle name="Normal 6 4 2 2 2 3" xfId="2225"/>
    <cellStyle name="Normal 6 4 2 2 2 3 2" xfId="5173"/>
    <cellStyle name="Normal 6 4 2 2 2 4" xfId="3699"/>
    <cellStyle name="Normal 6 4 2 2 3" xfId="1431"/>
    <cellStyle name="Normal 6 4 2 2 3 2" xfId="2915"/>
    <cellStyle name="Normal 6 4 2 2 3 2 2" xfId="5863"/>
    <cellStyle name="Normal 6 4 2 2 3 3" xfId="4389"/>
    <cellStyle name="Normal 6 4 2 2 4" xfId="1931"/>
    <cellStyle name="Normal 6 4 2 2 4 2" xfId="4879"/>
    <cellStyle name="Normal 6 4 2 2 5" xfId="3405"/>
    <cellStyle name="Normal 6 4 2 3" xfId="559"/>
    <cellStyle name="Normal 6 4 2 3 2" xfId="1432"/>
    <cellStyle name="Normal 6 4 2 3 2 2" xfId="2916"/>
    <cellStyle name="Normal 6 4 2 3 2 2 2" xfId="5864"/>
    <cellStyle name="Normal 6 4 2 3 2 3" xfId="4390"/>
    <cellStyle name="Normal 6 4 2 3 3" xfId="2047"/>
    <cellStyle name="Normal 6 4 2 3 3 2" xfId="4995"/>
    <cellStyle name="Normal 6 4 2 3 4" xfId="3521"/>
    <cellStyle name="Normal 6 4 2 4" xfId="327"/>
    <cellStyle name="Normal 6 4 2 4 2" xfId="1433"/>
    <cellStyle name="Normal 6 4 2 4 2 2" xfId="2917"/>
    <cellStyle name="Normal 6 4 2 4 2 2 2" xfId="5865"/>
    <cellStyle name="Normal 6 4 2 4 2 3" xfId="4391"/>
    <cellStyle name="Normal 6 4 2 4 3" xfId="1815"/>
    <cellStyle name="Normal 6 4 2 4 3 2" xfId="4763"/>
    <cellStyle name="Normal 6 4 2 4 4" xfId="3289"/>
    <cellStyle name="Normal 6 4 2 5" xfId="663"/>
    <cellStyle name="Normal 6 4 2 5 2" xfId="1434"/>
    <cellStyle name="Normal 6 4 2 5 2 2" xfId="2918"/>
    <cellStyle name="Normal 6 4 2 5 2 2 2" xfId="5866"/>
    <cellStyle name="Normal 6 4 2 5 2 3" xfId="4392"/>
    <cellStyle name="Normal 6 4 2 5 3" xfId="2151"/>
    <cellStyle name="Normal 6 4 2 5 3 2" xfId="5099"/>
    <cellStyle name="Normal 6 4 2 5 4" xfId="3625"/>
    <cellStyle name="Normal 6 4 2 6" xfId="1435"/>
    <cellStyle name="Normal 6 4 2 6 2" xfId="2919"/>
    <cellStyle name="Normal 6 4 2 6 2 2" xfId="5867"/>
    <cellStyle name="Normal 6 4 2 6 3" xfId="4393"/>
    <cellStyle name="Normal 6 4 2 7" xfId="1699"/>
    <cellStyle name="Normal 6 4 2 7 2" xfId="4647"/>
    <cellStyle name="Normal 6 4 2 8" xfId="3173"/>
    <cellStyle name="Normal 6 4 3" xfId="399"/>
    <cellStyle name="Normal 6 4 3 2" xfId="700"/>
    <cellStyle name="Normal 6 4 3 2 2" xfId="1436"/>
    <cellStyle name="Normal 6 4 3 2 2 2" xfId="2920"/>
    <cellStyle name="Normal 6 4 3 2 2 2 2" xfId="5868"/>
    <cellStyle name="Normal 6 4 3 2 2 3" xfId="4394"/>
    <cellStyle name="Normal 6 4 3 2 3" xfId="2188"/>
    <cellStyle name="Normal 6 4 3 2 3 2" xfId="5136"/>
    <cellStyle name="Normal 6 4 3 2 4" xfId="3662"/>
    <cellStyle name="Normal 6 4 3 3" xfId="1437"/>
    <cellStyle name="Normal 6 4 3 3 2" xfId="2921"/>
    <cellStyle name="Normal 6 4 3 3 2 2" xfId="5869"/>
    <cellStyle name="Normal 6 4 3 3 3" xfId="4395"/>
    <cellStyle name="Normal 6 4 3 4" xfId="1887"/>
    <cellStyle name="Normal 6 4 3 4 2" xfId="4835"/>
    <cellStyle name="Normal 6 4 3 5" xfId="3361"/>
    <cellStyle name="Normal 6 4 4" xfId="515"/>
    <cellStyle name="Normal 6 4 4 2" xfId="1438"/>
    <cellStyle name="Normal 6 4 4 2 2" xfId="2922"/>
    <cellStyle name="Normal 6 4 4 2 2 2" xfId="5870"/>
    <cellStyle name="Normal 6 4 4 2 3" xfId="4396"/>
    <cellStyle name="Normal 6 4 4 3" xfId="2003"/>
    <cellStyle name="Normal 6 4 4 3 2" xfId="4951"/>
    <cellStyle name="Normal 6 4 4 4" xfId="3477"/>
    <cellStyle name="Normal 6 4 5" xfId="283"/>
    <cellStyle name="Normal 6 4 5 2" xfId="1439"/>
    <cellStyle name="Normal 6 4 5 2 2" xfId="2923"/>
    <cellStyle name="Normal 6 4 5 2 2 2" xfId="5871"/>
    <cellStyle name="Normal 6 4 5 2 3" xfId="4397"/>
    <cellStyle name="Normal 6 4 5 3" xfId="1771"/>
    <cellStyle name="Normal 6 4 5 3 2" xfId="4719"/>
    <cellStyle name="Normal 6 4 5 4" xfId="3245"/>
    <cellStyle name="Normal 6 4 6" xfId="164"/>
    <cellStyle name="Normal 6 4 6 2" xfId="1440"/>
    <cellStyle name="Normal 6 4 6 2 2" xfId="2924"/>
    <cellStyle name="Normal 6 4 6 2 2 2" xfId="5872"/>
    <cellStyle name="Normal 6 4 6 2 3" xfId="4398"/>
    <cellStyle name="Normal 6 4 6 3" xfId="1655"/>
    <cellStyle name="Normal 6 4 6 3 2" xfId="4603"/>
    <cellStyle name="Normal 6 4 6 4" xfId="3129"/>
    <cellStyle name="Normal 6 4 7" xfId="626"/>
    <cellStyle name="Normal 6 4 7 2" xfId="1441"/>
    <cellStyle name="Normal 6 4 7 2 2" xfId="2925"/>
    <cellStyle name="Normal 6 4 7 2 2 2" xfId="5873"/>
    <cellStyle name="Normal 6 4 7 2 3" xfId="4399"/>
    <cellStyle name="Normal 6 4 7 3" xfId="2114"/>
    <cellStyle name="Normal 6 4 7 3 2" xfId="5062"/>
    <cellStyle name="Normal 6 4 7 4" xfId="3588"/>
    <cellStyle name="Normal 6 4 8" xfId="73"/>
    <cellStyle name="Normal 6 4 8 2" xfId="1442"/>
    <cellStyle name="Normal 6 4 8 2 2" xfId="2926"/>
    <cellStyle name="Normal 6 4 8 2 2 2" xfId="5874"/>
    <cellStyle name="Normal 6 4 8 2 3" xfId="4400"/>
    <cellStyle name="Normal 6 4 8 3" xfId="1572"/>
    <cellStyle name="Normal 6 4 8 3 2" xfId="4521"/>
    <cellStyle name="Normal 6 4 8 4" xfId="3047"/>
    <cellStyle name="Normal 6 4 9" xfId="1443"/>
    <cellStyle name="Normal 6 4 9 2" xfId="2927"/>
    <cellStyle name="Normal 6 4 9 2 2" xfId="5875"/>
    <cellStyle name="Normal 6 4 9 3" xfId="4401"/>
    <cellStyle name="Normal 6 5" xfId="148"/>
    <cellStyle name="Normal 6 5 2" xfId="386"/>
    <cellStyle name="Normal 6 5 2 2" xfId="719"/>
    <cellStyle name="Normal 6 5 2 2 2" xfId="1444"/>
    <cellStyle name="Normal 6 5 2 2 2 2" xfId="2928"/>
    <cellStyle name="Normal 6 5 2 2 2 2 2" xfId="5876"/>
    <cellStyle name="Normal 6 5 2 2 2 3" xfId="4402"/>
    <cellStyle name="Normal 6 5 2 2 3" xfId="2207"/>
    <cellStyle name="Normal 6 5 2 2 3 2" xfId="5155"/>
    <cellStyle name="Normal 6 5 2 2 4" xfId="3681"/>
    <cellStyle name="Normal 6 5 2 3" xfId="1445"/>
    <cellStyle name="Normal 6 5 2 3 2" xfId="2929"/>
    <cellStyle name="Normal 6 5 2 3 2 2" xfId="5877"/>
    <cellStyle name="Normal 6 5 2 3 3" xfId="4403"/>
    <cellStyle name="Normal 6 5 2 4" xfId="1874"/>
    <cellStyle name="Normal 6 5 2 4 2" xfId="4822"/>
    <cellStyle name="Normal 6 5 2 5" xfId="3348"/>
    <cellStyle name="Normal 6 5 3" xfId="503"/>
    <cellStyle name="Normal 6 5 3 2" xfId="1446"/>
    <cellStyle name="Normal 6 5 3 2 2" xfId="2930"/>
    <cellStyle name="Normal 6 5 3 2 2 2" xfId="5878"/>
    <cellStyle name="Normal 6 5 3 2 3" xfId="4404"/>
    <cellStyle name="Normal 6 5 3 3" xfId="1991"/>
    <cellStyle name="Normal 6 5 3 3 2" xfId="4939"/>
    <cellStyle name="Normal 6 5 3 4" xfId="3465"/>
    <cellStyle name="Normal 6 5 4" xfId="270"/>
    <cellStyle name="Normal 6 5 4 2" xfId="1447"/>
    <cellStyle name="Normal 6 5 4 2 2" xfId="2931"/>
    <cellStyle name="Normal 6 5 4 2 2 2" xfId="5879"/>
    <cellStyle name="Normal 6 5 4 2 3" xfId="4405"/>
    <cellStyle name="Normal 6 5 4 3" xfId="1758"/>
    <cellStyle name="Normal 6 5 4 3 2" xfId="4706"/>
    <cellStyle name="Normal 6 5 4 4" xfId="3232"/>
    <cellStyle name="Normal 6 5 5" xfId="645"/>
    <cellStyle name="Normal 6 5 5 2" xfId="1448"/>
    <cellStyle name="Normal 6 5 5 2 2" xfId="2932"/>
    <cellStyle name="Normal 6 5 5 2 2 2" xfId="5880"/>
    <cellStyle name="Normal 6 5 5 2 3" xfId="4406"/>
    <cellStyle name="Normal 6 5 5 3" xfId="2133"/>
    <cellStyle name="Normal 6 5 5 3 2" xfId="5081"/>
    <cellStyle name="Normal 6 5 5 4" xfId="3607"/>
    <cellStyle name="Normal 6 5 6" xfId="1449"/>
    <cellStyle name="Normal 6 5 6 2" xfId="2933"/>
    <cellStyle name="Normal 6 5 6 2 2" xfId="5881"/>
    <cellStyle name="Normal 6 5 6 3" xfId="4407"/>
    <cellStyle name="Normal 6 5 7" xfId="1642"/>
    <cellStyle name="Normal 6 5 7 2" xfId="4590"/>
    <cellStyle name="Normal 6 5 8" xfId="3116"/>
    <cellStyle name="Normal 6 6" xfId="198"/>
    <cellStyle name="Normal 6 6 2" xfId="430"/>
    <cellStyle name="Normal 6 6 2 2" xfId="1450"/>
    <cellStyle name="Normal 6 6 2 2 2" xfId="2934"/>
    <cellStyle name="Normal 6 6 2 2 2 2" xfId="5882"/>
    <cellStyle name="Normal 6 6 2 2 3" xfId="4408"/>
    <cellStyle name="Normal 6 6 2 3" xfId="1918"/>
    <cellStyle name="Normal 6 6 2 3 2" xfId="4866"/>
    <cellStyle name="Normal 6 6 2 4" xfId="3392"/>
    <cellStyle name="Normal 6 6 3" xfId="546"/>
    <cellStyle name="Normal 6 6 3 2" xfId="1451"/>
    <cellStyle name="Normal 6 6 3 2 2" xfId="2935"/>
    <cellStyle name="Normal 6 6 3 2 2 2" xfId="5883"/>
    <cellStyle name="Normal 6 6 3 2 3" xfId="4409"/>
    <cellStyle name="Normal 6 6 3 3" xfId="2034"/>
    <cellStyle name="Normal 6 6 3 3 2" xfId="4982"/>
    <cellStyle name="Normal 6 6 3 4" xfId="3508"/>
    <cellStyle name="Normal 6 6 4" xfId="314"/>
    <cellStyle name="Normal 6 6 4 2" xfId="1452"/>
    <cellStyle name="Normal 6 6 4 2 2" xfId="2936"/>
    <cellStyle name="Normal 6 6 4 2 2 2" xfId="5884"/>
    <cellStyle name="Normal 6 6 4 2 3" xfId="4410"/>
    <cellStyle name="Normal 6 6 4 3" xfId="1802"/>
    <cellStyle name="Normal 6 6 4 3 2" xfId="4750"/>
    <cellStyle name="Normal 6 6 4 4" xfId="3276"/>
    <cellStyle name="Normal 6 6 5" xfId="682"/>
    <cellStyle name="Normal 6 6 5 2" xfId="1453"/>
    <cellStyle name="Normal 6 6 5 2 2" xfId="2937"/>
    <cellStyle name="Normal 6 6 5 2 2 2" xfId="5885"/>
    <cellStyle name="Normal 6 6 5 2 3" xfId="4411"/>
    <cellStyle name="Normal 6 6 5 3" xfId="2170"/>
    <cellStyle name="Normal 6 6 5 3 2" xfId="5118"/>
    <cellStyle name="Normal 6 6 5 4" xfId="3644"/>
    <cellStyle name="Normal 6 6 6" xfId="1454"/>
    <cellStyle name="Normal 6 6 6 2" xfId="2938"/>
    <cellStyle name="Normal 6 6 6 2 2" xfId="5886"/>
    <cellStyle name="Normal 6 6 6 3" xfId="4412"/>
    <cellStyle name="Normal 6 6 7" xfId="1686"/>
    <cellStyle name="Normal 6 6 7 2" xfId="4634"/>
    <cellStyle name="Normal 6 6 8" xfId="3160"/>
    <cellStyle name="Normal 6 7" xfId="336"/>
    <cellStyle name="Normal 6 7 2" xfId="1455"/>
    <cellStyle name="Normal 6 7 2 2" xfId="2939"/>
    <cellStyle name="Normal 6 7 2 2 2" xfId="5887"/>
    <cellStyle name="Normal 6 7 2 3" xfId="4413"/>
    <cellStyle name="Normal 6 7 3" xfId="1824"/>
    <cellStyle name="Normal 6 7 3 2" xfId="4772"/>
    <cellStyle name="Normal 6 7 4" xfId="3298"/>
    <cellStyle name="Normal 6 8" xfId="451"/>
    <cellStyle name="Normal 6 8 2" xfId="1456"/>
    <cellStyle name="Normal 6 8 2 2" xfId="2940"/>
    <cellStyle name="Normal 6 8 2 2 2" xfId="5888"/>
    <cellStyle name="Normal 6 8 2 3" xfId="4414"/>
    <cellStyle name="Normal 6 8 3" xfId="1939"/>
    <cellStyle name="Normal 6 8 3 2" xfId="4887"/>
    <cellStyle name="Normal 6 8 4" xfId="3413"/>
    <cellStyle name="Normal 6 9" xfId="567"/>
    <cellStyle name="Normal 6 9 2" xfId="1457"/>
    <cellStyle name="Normal 6 9 2 2" xfId="2941"/>
    <cellStyle name="Normal 6 9 2 2 2" xfId="5889"/>
    <cellStyle name="Normal 6 9 2 3" xfId="4415"/>
    <cellStyle name="Normal 6 9 3" xfId="2055"/>
    <cellStyle name="Normal 6 9 3 2" xfId="5003"/>
    <cellStyle name="Normal 6 9 4" xfId="3529"/>
    <cellStyle name="Normal 7" xfId="118"/>
    <cellStyle name="Normal 8" xfId="114"/>
    <cellStyle name="Normal 8 2" xfId="357"/>
    <cellStyle name="Normal 8 2 2" xfId="1458"/>
    <cellStyle name="Normal 8 2 2 2" xfId="2942"/>
    <cellStyle name="Normal 8 2 2 2 2" xfId="5890"/>
    <cellStyle name="Normal 8 2 2 3" xfId="4416"/>
    <cellStyle name="Normal 8 2 3" xfId="1845"/>
    <cellStyle name="Normal 8 2 3 2" xfId="4793"/>
    <cellStyle name="Normal 8 2 4" xfId="3319"/>
    <cellStyle name="Normal 8 3" xfId="487"/>
    <cellStyle name="Normal 8 3 2" xfId="1459"/>
    <cellStyle name="Normal 8 3 2 2" xfId="2943"/>
    <cellStyle name="Normal 8 3 2 2 2" xfId="5891"/>
    <cellStyle name="Normal 8 3 2 3" xfId="4417"/>
    <cellStyle name="Normal 8 3 3" xfId="1975"/>
    <cellStyle name="Normal 8 3 3 2" xfId="4923"/>
    <cellStyle name="Normal 8 3 4" xfId="3449"/>
    <cellStyle name="Normal 8 4" xfId="241"/>
    <cellStyle name="Normal 8 4 2" xfId="1460"/>
    <cellStyle name="Normal 8 4 2 2" xfId="2944"/>
    <cellStyle name="Normal 8 4 2 2 2" xfId="5892"/>
    <cellStyle name="Normal 8 4 2 3" xfId="4418"/>
    <cellStyle name="Normal 8 4 3" xfId="1729"/>
    <cellStyle name="Normal 8 4 3 2" xfId="4677"/>
    <cellStyle name="Normal 8 4 4" xfId="3203"/>
    <cellStyle name="Normal 8 5" xfId="1461"/>
    <cellStyle name="Normal 8 5 2" xfId="2945"/>
    <cellStyle name="Normal 8 5 2 2" xfId="5893"/>
    <cellStyle name="Normal 8 5 3" xfId="4419"/>
    <cellStyle name="Normal 8 6" xfId="1613"/>
    <cellStyle name="Normal 8 6 2" xfId="4561"/>
    <cellStyle name="Normal 8 7" xfId="3087"/>
    <cellStyle name="Normal 9" xfId="169"/>
    <cellStyle name="Normal 9 2" xfId="401"/>
    <cellStyle name="Normal 9 2 2" xfId="1462"/>
    <cellStyle name="Normal 9 2 2 2" xfId="2946"/>
    <cellStyle name="Normal 9 2 2 2 2" xfId="5894"/>
    <cellStyle name="Normal 9 2 2 3" xfId="4420"/>
    <cellStyle name="Normal 9 2 3" xfId="1889"/>
    <cellStyle name="Normal 9 2 3 2" xfId="4837"/>
    <cellStyle name="Normal 9 2 4" xfId="3363"/>
    <cellStyle name="Normal 9 3" xfId="517"/>
    <cellStyle name="Normal 9 3 2" xfId="1463"/>
    <cellStyle name="Normal 9 3 2 2" xfId="2947"/>
    <cellStyle name="Normal 9 3 2 2 2" xfId="5895"/>
    <cellStyle name="Normal 9 3 2 3" xfId="4421"/>
    <cellStyle name="Normal 9 3 3" xfId="2005"/>
    <cellStyle name="Normal 9 3 3 2" xfId="4953"/>
    <cellStyle name="Normal 9 3 4" xfId="3479"/>
    <cellStyle name="Normal 9 4" xfId="285"/>
    <cellStyle name="Normal 9 4 2" xfId="1464"/>
    <cellStyle name="Normal 9 4 2 2" xfId="2948"/>
    <cellStyle name="Normal 9 4 2 2 2" xfId="5896"/>
    <cellStyle name="Normal 9 4 2 3" xfId="4422"/>
    <cellStyle name="Normal 9 4 3" xfId="1773"/>
    <cellStyle name="Normal 9 4 3 2" xfId="4721"/>
    <cellStyle name="Normal 9 4 4" xfId="3247"/>
    <cellStyle name="Normal 9 5" xfId="1465"/>
    <cellStyle name="Normal 9 5 2" xfId="2949"/>
    <cellStyle name="Normal 9 5 2 2" xfId="5897"/>
    <cellStyle name="Normal 9 5 3" xfId="4423"/>
    <cellStyle name="Normal 9 6" xfId="1657"/>
    <cellStyle name="Normal 9 6 2" xfId="4605"/>
    <cellStyle name="Normal 9 7" xfId="3131"/>
    <cellStyle name="Percent" xfId="2" builtinId="5"/>
    <cellStyle name="Percent [2]" xfId="1466"/>
    <cellStyle name="Percent 2" xfId="10"/>
    <cellStyle name="Percent 3" xfId="128"/>
    <cellStyle name="Percent 3 2" xfId="179"/>
    <cellStyle name="Percent 3 2 2" xfId="411"/>
    <cellStyle name="Percent 3 2 2 2" xfId="1467"/>
    <cellStyle name="Percent 3 2 2 2 2" xfId="2950"/>
    <cellStyle name="Percent 3 2 2 2 2 2" xfId="5898"/>
    <cellStyle name="Percent 3 2 2 2 3" xfId="4424"/>
    <cellStyle name="Percent 3 2 2 3" xfId="1899"/>
    <cellStyle name="Percent 3 2 2 3 2" xfId="4847"/>
    <cellStyle name="Percent 3 2 2 4" xfId="3373"/>
    <cellStyle name="Percent 3 2 3" xfId="527"/>
    <cellStyle name="Percent 3 2 3 2" xfId="1468"/>
    <cellStyle name="Percent 3 2 3 2 2" xfId="2951"/>
    <cellStyle name="Percent 3 2 3 2 2 2" xfId="5899"/>
    <cellStyle name="Percent 3 2 3 2 3" xfId="4425"/>
    <cellStyle name="Percent 3 2 3 3" xfId="2015"/>
    <cellStyle name="Percent 3 2 3 3 2" xfId="4963"/>
    <cellStyle name="Percent 3 2 3 4" xfId="3489"/>
    <cellStyle name="Percent 3 2 4" xfId="295"/>
    <cellStyle name="Percent 3 2 4 2" xfId="1469"/>
    <cellStyle name="Percent 3 2 4 2 2" xfId="2952"/>
    <cellStyle name="Percent 3 2 4 2 2 2" xfId="5900"/>
    <cellStyle name="Percent 3 2 4 2 3" xfId="4426"/>
    <cellStyle name="Percent 3 2 4 3" xfId="1783"/>
    <cellStyle name="Percent 3 2 4 3 2" xfId="4731"/>
    <cellStyle name="Percent 3 2 4 4" xfId="3257"/>
    <cellStyle name="Percent 3 2 5" xfId="1470"/>
    <cellStyle name="Percent 3 2 5 2" xfId="2953"/>
    <cellStyle name="Percent 3 2 5 2 2" xfId="5901"/>
    <cellStyle name="Percent 3 2 5 3" xfId="4427"/>
    <cellStyle name="Percent 3 2 6" xfId="1667"/>
    <cellStyle name="Percent 3 2 6 2" xfId="4615"/>
    <cellStyle name="Percent 3 2 7" xfId="3141"/>
    <cellStyle name="Percent 3 3" xfId="367"/>
    <cellStyle name="Percent 3 3 2" xfId="1471"/>
    <cellStyle name="Percent 3 3 2 2" xfId="2954"/>
    <cellStyle name="Percent 3 3 2 2 2" xfId="5902"/>
    <cellStyle name="Percent 3 3 2 3" xfId="4428"/>
    <cellStyle name="Percent 3 3 3" xfId="1855"/>
    <cellStyle name="Percent 3 3 3 2" xfId="4803"/>
    <cellStyle name="Percent 3 3 4" xfId="3329"/>
    <cellStyle name="Percent 3 4" xfId="494"/>
    <cellStyle name="Percent 3 4 2" xfId="1472"/>
    <cellStyle name="Percent 3 4 2 2" xfId="2955"/>
    <cellStyle name="Percent 3 4 2 2 2" xfId="5903"/>
    <cellStyle name="Percent 3 4 2 3" xfId="4429"/>
    <cellStyle name="Percent 3 4 3" xfId="1982"/>
    <cellStyle name="Percent 3 4 3 2" xfId="4930"/>
    <cellStyle name="Percent 3 4 4" xfId="3456"/>
    <cellStyle name="Percent 3 5" xfId="251"/>
    <cellStyle name="Percent 3 5 2" xfId="1473"/>
    <cellStyle name="Percent 3 5 2 2" xfId="2956"/>
    <cellStyle name="Percent 3 5 2 2 2" xfId="5904"/>
    <cellStyle name="Percent 3 5 2 3" xfId="4430"/>
    <cellStyle name="Percent 3 5 3" xfId="1739"/>
    <cellStyle name="Percent 3 5 3 2" xfId="4687"/>
    <cellStyle name="Percent 3 5 4" xfId="3213"/>
    <cellStyle name="Percent 3 6" xfId="1474"/>
    <cellStyle name="Percent 3 6 2" xfId="2957"/>
    <cellStyle name="Percent 3 6 2 2" xfId="5905"/>
    <cellStyle name="Percent 3 6 3" xfId="4431"/>
    <cellStyle name="Percent 3 7" xfId="1623"/>
    <cellStyle name="Percent 3 7 2" xfId="4571"/>
    <cellStyle name="Percent 3 8" xfId="3097"/>
    <cellStyle name="Percent 4" xfId="120"/>
    <cellStyle name="Percent 5" xfId="117"/>
    <cellStyle name="Percent 5 2" xfId="360"/>
    <cellStyle name="Percent 5 2 2" xfId="1475"/>
    <cellStyle name="Percent 5 2 2 2" xfId="2958"/>
    <cellStyle name="Percent 5 2 2 2 2" xfId="5906"/>
    <cellStyle name="Percent 5 2 2 3" xfId="4432"/>
    <cellStyle name="Percent 5 2 3" xfId="1848"/>
    <cellStyle name="Percent 5 2 3 2" xfId="4796"/>
    <cellStyle name="Percent 5 2 4" xfId="3322"/>
    <cellStyle name="Percent 5 3" xfId="484"/>
    <cellStyle name="Percent 5 3 2" xfId="1476"/>
    <cellStyle name="Percent 5 3 2 2" xfId="2959"/>
    <cellStyle name="Percent 5 3 2 2 2" xfId="5907"/>
    <cellStyle name="Percent 5 3 2 3" xfId="4433"/>
    <cellStyle name="Percent 5 3 3" xfId="1972"/>
    <cellStyle name="Percent 5 3 3 2" xfId="4920"/>
    <cellStyle name="Percent 5 3 4" xfId="3446"/>
    <cellStyle name="Percent 5 4" xfId="244"/>
    <cellStyle name="Percent 5 4 2" xfId="1477"/>
    <cellStyle name="Percent 5 4 2 2" xfId="2960"/>
    <cellStyle name="Percent 5 4 2 2 2" xfId="5908"/>
    <cellStyle name="Percent 5 4 2 3" xfId="4434"/>
    <cellStyle name="Percent 5 4 3" xfId="1732"/>
    <cellStyle name="Percent 5 4 3 2" xfId="4680"/>
    <cellStyle name="Percent 5 4 4" xfId="3206"/>
    <cellStyle name="Percent 5 5" xfId="1478"/>
    <cellStyle name="Percent 5 5 2" xfId="2961"/>
    <cellStyle name="Percent 5 5 2 2" xfId="5909"/>
    <cellStyle name="Percent 5 5 3" xfId="4435"/>
    <cellStyle name="Percent 5 6" xfId="1616"/>
    <cellStyle name="Percent 5 6 2" xfId="4564"/>
    <cellStyle name="Percent 5 7" xfId="3090"/>
    <cellStyle name="Percent 6" xfId="172"/>
    <cellStyle name="Percent 6 2" xfId="404"/>
    <cellStyle name="Percent 6 2 2" xfId="1479"/>
    <cellStyle name="Percent 6 2 2 2" xfId="2962"/>
    <cellStyle name="Percent 6 2 2 2 2" xfId="5910"/>
    <cellStyle name="Percent 6 2 2 3" xfId="4436"/>
    <cellStyle name="Percent 6 2 3" xfId="1892"/>
    <cellStyle name="Percent 6 2 3 2" xfId="4840"/>
    <cellStyle name="Percent 6 2 4" xfId="3366"/>
    <cellStyle name="Percent 6 3" xfId="520"/>
    <cellStyle name="Percent 6 3 2" xfId="1480"/>
    <cellStyle name="Percent 6 3 2 2" xfId="2963"/>
    <cellStyle name="Percent 6 3 2 2 2" xfId="5911"/>
    <cellStyle name="Percent 6 3 2 3" xfId="4437"/>
    <cellStyle name="Percent 6 3 3" xfId="2008"/>
    <cellStyle name="Percent 6 3 3 2" xfId="4956"/>
    <cellStyle name="Percent 6 3 4" xfId="3482"/>
    <cellStyle name="Percent 6 4" xfId="288"/>
    <cellStyle name="Percent 6 4 2" xfId="1481"/>
    <cellStyle name="Percent 6 4 2 2" xfId="2964"/>
    <cellStyle name="Percent 6 4 2 2 2" xfId="5912"/>
    <cellStyle name="Percent 6 4 2 3" xfId="4438"/>
    <cellStyle name="Percent 6 4 3" xfId="1776"/>
    <cellStyle name="Percent 6 4 3 2" xfId="4724"/>
    <cellStyle name="Percent 6 4 4" xfId="3250"/>
    <cellStyle name="Percent 6 5" xfId="1482"/>
    <cellStyle name="Percent 6 5 2" xfId="2965"/>
    <cellStyle name="Percent 6 5 2 2" xfId="5913"/>
    <cellStyle name="Percent 6 5 3" xfId="4439"/>
    <cellStyle name="Percent 6 6" xfId="1660"/>
    <cellStyle name="Percent 6 6 2" xfId="4608"/>
    <cellStyle name="Percent 6 7" xfId="3134"/>
    <cellStyle name="Percent 7" xfId="1489"/>
    <cellStyle name="Percent 7 2" xfId="2968"/>
    <cellStyle name="Percent 7 2 2" xfId="5916"/>
    <cellStyle name="Percent 7 3" xfId="4442"/>
    <cellStyle name="Percent 8" xfId="5931"/>
    <cellStyle name="Tusental (0)_pldt" xfId="1483"/>
    <cellStyle name="Tusental_pldt" xfId="1484"/>
    <cellStyle name="Valuta (0)_pldt" xfId="1485"/>
    <cellStyle name="Valuta_pldt" xfId="1486"/>
  </cellStyles>
  <dxfs count="0"/>
  <tableStyles count="0" defaultTableStyle="TableStyleMedium9" defaultPivotStyle="PivotStyleLight16"/>
  <colors>
    <mruColors>
      <color rgb="FF99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5"/>
  <sheetViews>
    <sheetView tabSelected="1" view="pageBreakPreview" zoomScale="85" zoomScaleNormal="70" zoomScaleSheetLayoutView="85" workbookViewId="0">
      <selection activeCell="B35" sqref="B35:H35"/>
    </sheetView>
  </sheetViews>
  <sheetFormatPr defaultColWidth="9.33203125" defaultRowHeight="15.75" customHeight="1"/>
  <cols>
    <col min="1" max="2" width="11" style="17" customWidth="1"/>
    <col min="3" max="3" width="8.33203125" style="17" customWidth="1"/>
    <col min="4" max="4" width="13.83203125" style="17" customWidth="1"/>
    <col min="5" max="7" width="15" style="17" customWidth="1"/>
    <col min="8" max="8" width="21.5" style="17" customWidth="1"/>
    <col min="9" max="9" width="11" style="2" customWidth="1"/>
    <col min="10" max="10" width="11" style="17" customWidth="1"/>
    <col min="11" max="13" width="23.33203125" style="17" customWidth="1"/>
    <col min="14" max="14" width="10.83203125" style="2" customWidth="1"/>
    <col min="15" max="19" width="23.33203125" style="17" customWidth="1"/>
    <col min="20" max="20" width="28" style="40" hidden="1" customWidth="1"/>
    <col min="21" max="21" width="15.6640625" style="37" customWidth="1"/>
    <col min="22" max="22" width="9.33203125" style="17" customWidth="1"/>
    <col min="23" max="23" width="47.5" style="38" customWidth="1"/>
    <col min="24" max="24" width="9.33203125" style="17" customWidth="1"/>
    <col min="25" max="25" width="20" style="17" customWidth="1"/>
    <col min="26" max="26" width="26" style="17" customWidth="1"/>
    <col min="27" max="27" width="12.83203125" style="17" bestFit="1" customWidth="1"/>
    <col min="28" max="16384" width="9.33203125" style="17"/>
  </cols>
  <sheetData>
    <row r="1" spans="1:27" s="76" customFormat="1" ht="15.75" customHeight="1">
      <c r="A1" s="74" t="s">
        <v>55</v>
      </c>
      <c r="B1" s="75" t="s">
        <v>56</v>
      </c>
      <c r="D1" s="77"/>
      <c r="E1" s="77"/>
      <c r="F1" s="77"/>
      <c r="G1" s="77"/>
      <c r="H1" s="77"/>
      <c r="I1" s="77"/>
      <c r="J1" s="77"/>
      <c r="K1" s="77"/>
      <c r="L1" s="77"/>
      <c r="M1" s="77"/>
      <c r="N1" s="77"/>
      <c r="O1" s="77"/>
    </row>
    <row r="2" spans="1:27" s="76" customFormat="1" ht="15.75" customHeight="1">
      <c r="A2" s="77"/>
      <c r="B2" s="78" t="s">
        <v>57</v>
      </c>
      <c r="C2" s="77"/>
      <c r="D2" s="77"/>
      <c r="E2" s="77"/>
      <c r="F2" s="77"/>
      <c r="G2" s="77"/>
      <c r="H2" s="77"/>
      <c r="I2" s="77"/>
      <c r="J2" s="77"/>
      <c r="K2" s="77"/>
      <c r="L2" s="77"/>
      <c r="M2" s="77"/>
      <c r="N2" s="77"/>
    </row>
    <row r="3" spans="1:27" s="76" customFormat="1" ht="15.75" customHeight="1">
      <c r="A3" s="79" t="s">
        <v>58</v>
      </c>
      <c r="B3" s="78" t="s">
        <v>59</v>
      </c>
      <c r="C3" s="79"/>
      <c r="D3" s="79"/>
      <c r="E3" s="79"/>
      <c r="F3" s="79"/>
      <c r="G3" s="79"/>
      <c r="H3" s="79"/>
      <c r="I3" s="79"/>
      <c r="J3" s="79"/>
      <c r="K3" s="79"/>
      <c r="L3" s="79"/>
      <c r="M3" s="79"/>
      <c r="N3" s="79"/>
    </row>
    <row r="5" spans="1:27" s="5" customFormat="1" ht="21.75" customHeight="1">
      <c r="A5" s="178" t="s">
        <v>73</v>
      </c>
      <c r="B5" s="178"/>
      <c r="C5" s="178"/>
      <c r="D5" s="178"/>
      <c r="E5" s="178"/>
      <c r="F5" s="178"/>
      <c r="G5" s="178"/>
      <c r="H5" s="178"/>
      <c r="I5" s="178"/>
      <c r="J5" s="178"/>
      <c r="K5" s="178"/>
      <c r="L5" s="178"/>
      <c r="M5" s="178"/>
      <c r="N5" s="178"/>
      <c r="O5" s="178"/>
      <c r="P5" s="178"/>
      <c r="Q5" s="178"/>
      <c r="R5" s="178"/>
      <c r="S5" s="178"/>
      <c r="T5" s="1"/>
      <c r="U5" s="4"/>
      <c r="W5" s="6"/>
      <c r="Z5" s="7"/>
    </row>
    <row r="6" spans="1:27" s="8" customFormat="1" ht="14.25">
      <c r="A6" s="179" t="s">
        <v>0</v>
      </c>
      <c r="B6" s="179"/>
      <c r="C6" s="179"/>
      <c r="D6" s="179"/>
      <c r="E6" s="179"/>
      <c r="F6" s="179"/>
      <c r="G6" s="179"/>
      <c r="H6" s="179"/>
      <c r="I6" s="179"/>
      <c r="J6" s="179"/>
      <c r="K6" s="179"/>
      <c r="L6" s="179"/>
      <c r="M6" s="179"/>
      <c r="N6" s="179"/>
      <c r="O6" s="179"/>
      <c r="P6" s="179"/>
      <c r="Q6" s="179"/>
      <c r="R6" s="179"/>
      <c r="S6" s="179"/>
      <c r="T6" s="3"/>
      <c r="W6" s="9"/>
    </row>
    <row r="7" spans="1:27" s="8" customFormat="1" ht="18.75" customHeight="1">
      <c r="A7" s="168" t="s">
        <v>84</v>
      </c>
      <c r="B7" s="168"/>
      <c r="C7" s="168"/>
      <c r="D7" s="168"/>
      <c r="E7" s="168"/>
      <c r="F7" s="168"/>
      <c r="G7" s="168"/>
      <c r="H7" s="168"/>
      <c r="I7" s="168"/>
      <c r="J7" s="168"/>
      <c r="K7" s="168"/>
      <c r="L7" s="168"/>
      <c r="M7" s="168"/>
      <c r="N7" s="168"/>
      <c r="O7" s="168"/>
      <c r="P7" s="168"/>
      <c r="Q7" s="168"/>
      <c r="R7" s="168"/>
      <c r="S7" s="168"/>
      <c r="T7" s="10"/>
      <c r="W7" s="9"/>
    </row>
    <row r="8" spans="1:27" s="8" customFormat="1" ht="14.25">
      <c r="A8" s="180" t="s">
        <v>1</v>
      </c>
      <c r="B8" s="180"/>
      <c r="C8" s="180"/>
      <c r="D8" s="180"/>
      <c r="E8" s="180"/>
      <c r="F8" s="180"/>
      <c r="G8" s="180"/>
      <c r="H8" s="180"/>
      <c r="I8" s="180"/>
      <c r="J8" s="180"/>
      <c r="K8" s="180"/>
      <c r="L8" s="180"/>
      <c r="M8" s="180"/>
      <c r="N8" s="180"/>
      <c r="O8" s="180"/>
      <c r="P8" s="180"/>
      <c r="Q8" s="180"/>
      <c r="R8" s="180"/>
      <c r="S8" s="180"/>
      <c r="T8" s="3"/>
      <c r="W8" s="9"/>
    </row>
    <row r="9" spans="1:27" s="8" customFormat="1" ht="14.25" customHeight="1" thickBot="1">
      <c r="I9" s="165"/>
      <c r="N9" s="165"/>
      <c r="T9" s="11"/>
      <c r="W9" s="9"/>
    </row>
    <row r="10" spans="1:27" s="13" customFormat="1" ht="23.25" customHeight="1">
      <c r="A10" s="181" t="s">
        <v>30</v>
      </c>
      <c r="B10" s="183" t="s">
        <v>2</v>
      </c>
      <c r="C10" s="183"/>
      <c r="D10" s="183"/>
      <c r="E10" s="183"/>
      <c r="F10" s="183"/>
      <c r="G10" s="183"/>
      <c r="H10" s="183"/>
      <c r="I10" s="187" t="s">
        <v>31</v>
      </c>
      <c r="J10" s="187" t="s">
        <v>3</v>
      </c>
      <c r="K10" s="183" t="s">
        <v>81</v>
      </c>
      <c r="L10" s="183" t="s">
        <v>4</v>
      </c>
      <c r="M10" s="183"/>
      <c r="N10" s="183" t="s">
        <v>5</v>
      </c>
      <c r="O10" s="183"/>
      <c r="P10" s="183" t="s">
        <v>6</v>
      </c>
      <c r="Q10" s="183" t="s">
        <v>32</v>
      </c>
      <c r="R10" s="183" t="s">
        <v>33</v>
      </c>
      <c r="S10" s="185" t="s">
        <v>34</v>
      </c>
      <c r="T10" s="12"/>
      <c r="W10" s="14"/>
    </row>
    <row r="11" spans="1:27" s="15" customFormat="1" ht="23.25" customHeight="1" thickBot="1">
      <c r="A11" s="182"/>
      <c r="B11" s="184"/>
      <c r="C11" s="184"/>
      <c r="D11" s="184"/>
      <c r="E11" s="184"/>
      <c r="F11" s="184"/>
      <c r="G11" s="184"/>
      <c r="H11" s="184"/>
      <c r="I11" s="188"/>
      <c r="J11" s="188"/>
      <c r="K11" s="184"/>
      <c r="L11" s="166" t="s">
        <v>7</v>
      </c>
      <c r="M11" s="166" t="s">
        <v>8</v>
      </c>
      <c r="N11" s="166" t="s">
        <v>9</v>
      </c>
      <c r="O11" s="166" t="s">
        <v>10</v>
      </c>
      <c r="P11" s="184"/>
      <c r="Q11" s="184"/>
      <c r="R11" s="184"/>
      <c r="S11" s="186"/>
      <c r="T11" s="12"/>
      <c r="W11" s="14"/>
    </row>
    <row r="12" spans="1:27" ht="15">
      <c r="A12" s="92">
        <v>1</v>
      </c>
      <c r="B12" s="175" t="s">
        <v>38</v>
      </c>
      <c r="C12" s="176"/>
      <c r="D12" s="176"/>
      <c r="E12" s="176"/>
      <c r="F12" s="176"/>
      <c r="G12" s="176"/>
      <c r="H12" s="177"/>
      <c r="I12" s="93"/>
      <c r="J12" s="94"/>
      <c r="K12" s="95"/>
      <c r="L12" s="95"/>
      <c r="M12" s="95"/>
      <c r="N12" s="94"/>
      <c r="O12" s="96"/>
      <c r="P12" s="96"/>
      <c r="Q12" s="95"/>
      <c r="R12" s="95"/>
      <c r="S12" s="97"/>
      <c r="T12" s="16"/>
      <c r="U12" s="8"/>
      <c r="W12" s="18"/>
    </row>
    <row r="13" spans="1:27" ht="15.75" customHeight="1">
      <c r="A13" s="98">
        <v>1.1000000000000001</v>
      </c>
      <c r="B13" s="172" t="s">
        <v>37</v>
      </c>
      <c r="C13" s="173"/>
      <c r="D13" s="173"/>
      <c r="E13" s="173"/>
      <c r="F13" s="173"/>
      <c r="G13" s="173"/>
      <c r="H13" s="174"/>
      <c r="I13" s="58">
        <v>1</v>
      </c>
      <c r="J13" s="56" t="s">
        <v>11</v>
      </c>
      <c r="K13" s="59">
        <f>SUM(K17:K44)*0</f>
        <v>0</v>
      </c>
      <c r="L13" s="58" t="s">
        <v>25</v>
      </c>
      <c r="M13" s="58" t="s">
        <v>25</v>
      </c>
      <c r="N13" s="60">
        <v>0</v>
      </c>
      <c r="O13" s="61">
        <f>K13*N13</f>
        <v>0</v>
      </c>
      <c r="P13" s="61">
        <f t="shared" ref="P13:P14" si="0">0.05*(K13+O13)</f>
        <v>0</v>
      </c>
      <c r="Q13" s="61">
        <f>O13+P13</f>
        <v>0</v>
      </c>
      <c r="R13" s="61">
        <f t="shared" ref="R13:R14" si="1">ROUNDUP(K13+Q13, 2)</f>
        <v>0</v>
      </c>
      <c r="S13" s="99">
        <f>R13/I13</f>
        <v>0</v>
      </c>
      <c r="T13" s="16"/>
      <c r="U13" s="8"/>
      <c r="W13" s="18"/>
    </row>
    <row r="14" spans="1:27" ht="15.75" customHeight="1">
      <c r="A14" s="100">
        <v>1.2</v>
      </c>
      <c r="B14" s="172" t="s">
        <v>12</v>
      </c>
      <c r="C14" s="173"/>
      <c r="D14" s="173"/>
      <c r="E14" s="173"/>
      <c r="F14" s="173"/>
      <c r="G14" s="173"/>
      <c r="H14" s="174"/>
      <c r="I14" s="58">
        <v>1</v>
      </c>
      <c r="J14" s="56" t="s">
        <v>11</v>
      </c>
      <c r="K14" s="61">
        <f>I14*0</f>
        <v>0</v>
      </c>
      <c r="L14" s="58" t="s">
        <v>25</v>
      </c>
      <c r="M14" s="61">
        <f>K14*0.1</f>
        <v>0</v>
      </c>
      <c r="N14" s="60">
        <v>0.1</v>
      </c>
      <c r="O14" s="61">
        <f t="shared" ref="O14" si="2">K14*N14</f>
        <v>0</v>
      </c>
      <c r="P14" s="61">
        <f t="shared" si="0"/>
        <v>0</v>
      </c>
      <c r="Q14" s="61">
        <f>O14+P14</f>
        <v>0</v>
      </c>
      <c r="R14" s="61">
        <f t="shared" si="1"/>
        <v>0</v>
      </c>
      <c r="S14" s="99">
        <f t="shared" ref="S14" si="3">R14/I14</f>
        <v>0</v>
      </c>
      <c r="T14" s="16"/>
      <c r="U14" s="8"/>
      <c r="W14" s="18"/>
    </row>
    <row r="15" spans="1:27" s="20" customFormat="1" ht="15.75" customHeight="1" thickBot="1">
      <c r="A15" s="101"/>
      <c r="B15" s="171"/>
      <c r="C15" s="171"/>
      <c r="D15" s="171"/>
      <c r="E15" s="164"/>
      <c r="F15" s="164"/>
      <c r="G15" s="164"/>
      <c r="H15" s="164"/>
      <c r="I15" s="102"/>
      <c r="J15" s="103"/>
      <c r="K15" s="104"/>
      <c r="L15" s="105"/>
      <c r="M15" s="105"/>
      <c r="N15" s="103"/>
      <c r="O15" s="105"/>
      <c r="P15" s="105"/>
      <c r="Q15" s="106" t="s">
        <v>35</v>
      </c>
      <c r="R15" s="107">
        <f>ROUNDUP(SUM(R13:R14), 2)</f>
        <v>0</v>
      </c>
      <c r="S15" s="108"/>
      <c r="T15" s="16"/>
      <c r="U15" s="19"/>
      <c r="W15" s="21"/>
      <c r="Z15" s="22"/>
      <c r="AA15" s="22"/>
    </row>
    <row r="16" spans="1:27" ht="15">
      <c r="A16" s="92">
        <v>2</v>
      </c>
      <c r="B16" s="175" t="s">
        <v>64</v>
      </c>
      <c r="C16" s="176"/>
      <c r="D16" s="176"/>
      <c r="E16" s="176"/>
      <c r="F16" s="176"/>
      <c r="G16" s="176"/>
      <c r="H16" s="177"/>
      <c r="I16" s="93"/>
      <c r="J16" s="94"/>
      <c r="K16" s="95"/>
      <c r="L16" s="95"/>
      <c r="M16" s="95"/>
      <c r="N16" s="94"/>
      <c r="O16" s="96"/>
      <c r="P16" s="96"/>
      <c r="Q16" s="95"/>
      <c r="R16" s="95"/>
      <c r="S16" s="97"/>
      <c r="T16" s="16"/>
      <c r="U16" s="8"/>
      <c r="W16" s="18"/>
    </row>
    <row r="17" spans="1:27" ht="15.75" customHeight="1">
      <c r="A17" s="98">
        <v>2.1</v>
      </c>
      <c r="B17" s="172" t="s">
        <v>23</v>
      </c>
      <c r="C17" s="173"/>
      <c r="D17" s="173"/>
      <c r="E17" s="173"/>
      <c r="F17" s="173"/>
      <c r="G17" s="173"/>
      <c r="H17" s="174"/>
      <c r="I17" s="58">
        <v>1</v>
      </c>
      <c r="J17" s="56" t="s">
        <v>11</v>
      </c>
      <c r="K17" s="61">
        <f>I17*0</f>
        <v>0</v>
      </c>
      <c r="L17" s="61">
        <f>K17*0.15</f>
        <v>0</v>
      </c>
      <c r="M17" s="61">
        <f>K17*0.1</f>
        <v>0</v>
      </c>
      <c r="N17" s="60">
        <v>0.25</v>
      </c>
      <c r="O17" s="61">
        <f>K17*N17</f>
        <v>0</v>
      </c>
      <c r="P17" s="61">
        <f t="shared" ref="P17:P20" si="4">0.05*(K17+O17)</f>
        <v>0</v>
      </c>
      <c r="Q17" s="61">
        <f>O17+P17</f>
        <v>0</v>
      </c>
      <c r="R17" s="61">
        <f>ROUNDUP(K17+Q17, 2)</f>
        <v>0</v>
      </c>
      <c r="S17" s="99">
        <f t="shared" ref="S17:S20" si="5">R17/I17</f>
        <v>0</v>
      </c>
      <c r="T17" s="23" t="s">
        <v>13</v>
      </c>
      <c r="U17" s="8"/>
      <c r="W17" s="18"/>
    </row>
    <row r="18" spans="1:27" ht="15.75" customHeight="1">
      <c r="A18" s="98">
        <v>2.2000000000000002</v>
      </c>
      <c r="B18" s="172" t="s">
        <v>22</v>
      </c>
      <c r="C18" s="173"/>
      <c r="D18" s="173"/>
      <c r="E18" s="173"/>
      <c r="F18" s="173"/>
      <c r="G18" s="173"/>
      <c r="H18" s="174"/>
      <c r="I18" s="58"/>
      <c r="J18" s="56"/>
      <c r="K18" s="61"/>
      <c r="L18" s="61"/>
      <c r="M18" s="61"/>
      <c r="N18" s="60"/>
      <c r="O18" s="61"/>
      <c r="P18" s="61"/>
      <c r="Q18" s="61"/>
      <c r="R18" s="61"/>
      <c r="S18" s="99"/>
      <c r="T18" s="23"/>
      <c r="U18" s="8"/>
      <c r="W18" s="18"/>
    </row>
    <row r="19" spans="1:27" ht="15.75" customHeight="1">
      <c r="A19" s="98"/>
      <c r="B19" s="62" t="s">
        <v>24</v>
      </c>
      <c r="C19" s="160" t="s">
        <v>75</v>
      </c>
      <c r="D19" s="160"/>
      <c r="E19" s="160"/>
      <c r="F19" s="160"/>
      <c r="G19" s="160"/>
      <c r="H19" s="161"/>
      <c r="I19" s="58">
        <v>1</v>
      </c>
      <c r="J19" s="56" t="s">
        <v>11</v>
      </c>
      <c r="K19" s="61">
        <f>(I19*0)</f>
        <v>0</v>
      </c>
      <c r="L19" s="61">
        <f>K19*0.15</f>
        <v>0</v>
      </c>
      <c r="M19" s="61">
        <f>K19*0.1</f>
        <v>0</v>
      </c>
      <c r="N19" s="60">
        <v>0.25</v>
      </c>
      <c r="O19" s="61">
        <f t="shared" ref="O19:O20" si="6">K19*N19</f>
        <v>0</v>
      </c>
      <c r="P19" s="61">
        <f t="shared" si="4"/>
        <v>0</v>
      </c>
      <c r="Q19" s="61">
        <f>O19+P19</f>
        <v>0</v>
      </c>
      <c r="R19" s="61">
        <f t="shared" ref="R19:R20" si="7">ROUNDUP(K19+Q19, 2)</f>
        <v>0</v>
      </c>
      <c r="S19" s="99">
        <f t="shared" si="5"/>
        <v>0</v>
      </c>
      <c r="T19" s="23"/>
      <c r="U19" s="8"/>
      <c r="W19" s="18"/>
    </row>
    <row r="20" spans="1:27" ht="15.75" customHeight="1">
      <c r="A20" s="109"/>
      <c r="B20" s="62" t="s">
        <v>74</v>
      </c>
      <c r="C20" s="173" t="s">
        <v>80</v>
      </c>
      <c r="D20" s="173"/>
      <c r="E20" s="173"/>
      <c r="F20" s="173"/>
      <c r="G20" s="173"/>
      <c r="H20" s="174"/>
      <c r="I20" s="58">
        <v>1</v>
      </c>
      <c r="J20" s="56" t="s">
        <v>11</v>
      </c>
      <c r="K20" s="61">
        <f>I20*0</f>
        <v>0</v>
      </c>
      <c r="L20" s="61">
        <f>K20*0.15</f>
        <v>0</v>
      </c>
      <c r="M20" s="61">
        <f>K20*0.1</f>
        <v>0</v>
      </c>
      <c r="N20" s="60">
        <v>0.25</v>
      </c>
      <c r="O20" s="61">
        <f t="shared" si="6"/>
        <v>0</v>
      </c>
      <c r="P20" s="61">
        <f t="shared" si="4"/>
        <v>0</v>
      </c>
      <c r="Q20" s="61">
        <f>O20+P20</f>
        <v>0</v>
      </c>
      <c r="R20" s="61">
        <f t="shared" si="7"/>
        <v>0</v>
      </c>
      <c r="S20" s="99">
        <f t="shared" si="5"/>
        <v>0</v>
      </c>
      <c r="T20" s="23"/>
      <c r="U20" s="8"/>
      <c r="W20" s="18"/>
    </row>
    <row r="21" spans="1:27" s="65" customFormat="1" ht="15.75" customHeight="1" thickBot="1">
      <c r="A21" s="101"/>
      <c r="B21" s="171"/>
      <c r="C21" s="171"/>
      <c r="D21" s="171"/>
      <c r="E21" s="164"/>
      <c r="F21" s="164"/>
      <c r="G21" s="164"/>
      <c r="H21" s="164"/>
      <c r="I21" s="110"/>
      <c r="J21" s="164"/>
      <c r="K21" s="111"/>
      <c r="L21" s="112"/>
      <c r="M21" s="112"/>
      <c r="N21" s="164"/>
      <c r="O21" s="112"/>
      <c r="P21" s="112"/>
      <c r="Q21" s="106" t="s">
        <v>35</v>
      </c>
      <c r="R21" s="107">
        <f>ROUNDUP(SUM(R17:R20), 2)</f>
        <v>0</v>
      </c>
      <c r="S21" s="108"/>
      <c r="T21" s="63"/>
      <c r="U21" s="64"/>
      <c r="W21" s="66"/>
      <c r="Z21" s="67"/>
      <c r="AA21" s="67"/>
    </row>
    <row r="22" spans="1:27" ht="15">
      <c r="A22" s="92">
        <v>3</v>
      </c>
      <c r="B22" s="175" t="s">
        <v>17</v>
      </c>
      <c r="C22" s="176"/>
      <c r="D22" s="176"/>
      <c r="E22" s="176"/>
      <c r="F22" s="176"/>
      <c r="G22" s="176"/>
      <c r="H22" s="177"/>
      <c r="I22" s="93"/>
      <c r="J22" s="94"/>
      <c r="K22" s="95"/>
      <c r="L22" s="95"/>
      <c r="M22" s="95"/>
      <c r="N22" s="94"/>
      <c r="O22" s="96"/>
      <c r="P22" s="96"/>
      <c r="Q22" s="95"/>
      <c r="R22" s="95"/>
      <c r="S22" s="97"/>
      <c r="T22" s="16"/>
      <c r="U22" s="8"/>
      <c r="W22" s="18"/>
    </row>
    <row r="23" spans="1:27" ht="15">
      <c r="A23" s="98">
        <v>3.1</v>
      </c>
      <c r="B23" s="172" t="s">
        <v>18</v>
      </c>
      <c r="C23" s="173"/>
      <c r="D23" s="173"/>
      <c r="E23" s="173"/>
      <c r="F23" s="173"/>
      <c r="G23" s="173"/>
      <c r="H23" s="174"/>
      <c r="I23" s="58"/>
      <c r="J23" s="56"/>
      <c r="K23" s="61"/>
      <c r="L23" s="61"/>
      <c r="M23" s="61"/>
      <c r="N23" s="56"/>
      <c r="O23" s="57"/>
      <c r="P23" s="57"/>
      <c r="Q23" s="61"/>
      <c r="R23" s="61"/>
      <c r="S23" s="99"/>
      <c r="T23" s="16"/>
      <c r="U23" s="8"/>
      <c r="W23" s="18"/>
    </row>
    <row r="24" spans="1:27" ht="15.75" customHeight="1">
      <c r="A24" s="98"/>
      <c r="B24" s="62" t="s">
        <v>40</v>
      </c>
      <c r="C24" s="173" t="s">
        <v>52</v>
      </c>
      <c r="D24" s="173"/>
      <c r="E24" s="173"/>
      <c r="F24" s="173"/>
      <c r="G24" s="173"/>
      <c r="H24" s="174"/>
      <c r="I24" s="58">
        <v>11</v>
      </c>
      <c r="J24" s="56" t="s">
        <v>26</v>
      </c>
      <c r="K24" s="61">
        <f>I24*0</f>
        <v>0</v>
      </c>
      <c r="L24" s="61">
        <f>K24*0.15</f>
        <v>0</v>
      </c>
      <c r="M24" s="61">
        <f>K24*0.1</f>
        <v>0</v>
      </c>
      <c r="N24" s="60">
        <v>0.25</v>
      </c>
      <c r="O24" s="61">
        <f>K24*N24</f>
        <v>0</v>
      </c>
      <c r="P24" s="61">
        <f t="shared" ref="P24:P44" si="8">0.05*(K24+O24)</f>
        <v>0</v>
      </c>
      <c r="Q24" s="61">
        <f>O24+P24</f>
        <v>0</v>
      </c>
      <c r="R24" s="61">
        <f t="shared" ref="R24:R44" si="9">ROUNDUP(K24+Q24, 2)</f>
        <v>0</v>
      </c>
      <c r="S24" s="99">
        <f t="shared" ref="S24:T34" si="10">R24/I24</f>
        <v>0</v>
      </c>
      <c r="T24" s="16" t="s">
        <v>13</v>
      </c>
      <c r="U24" s="8"/>
      <c r="W24" s="18"/>
    </row>
    <row r="25" spans="1:27" ht="15.75" customHeight="1">
      <c r="A25" s="98"/>
      <c r="B25" s="62" t="s">
        <v>41</v>
      </c>
      <c r="C25" s="173" t="s">
        <v>53</v>
      </c>
      <c r="D25" s="173"/>
      <c r="E25" s="173"/>
      <c r="F25" s="173"/>
      <c r="G25" s="173"/>
      <c r="H25" s="174"/>
      <c r="I25" s="58">
        <v>5</v>
      </c>
      <c r="J25" s="56" t="s">
        <v>26</v>
      </c>
      <c r="K25" s="61">
        <f>(I25*0)</f>
        <v>0</v>
      </c>
      <c r="L25" s="61">
        <f>K25*0.15</f>
        <v>0</v>
      </c>
      <c r="M25" s="61">
        <f>K25*0.1</f>
        <v>0</v>
      </c>
      <c r="N25" s="60">
        <v>0.25</v>
      </c>
      <c r="O25" s="61">
        <f t="shared" ref="O25:O44" si="11">K25*N25</f>
        <v>0</v>
      </c>
      <c r="P25" s="61">
        <f t="shared" si="8"/>
        <v>0</v>
      </c>
      <c r="Q25" s="61">
        <f t="shared" ref="Q25:Q44" si="12">O25+P25</f>
        <v>0</v>
      </c>
      <c r="R25" s="61">
        <f t="shared" si="9"/>
        <v>0</v>
      </c>
      <c r="S25" s="99">
        <f t="shared" si="10"/>
        <v>0</v>
      </c>
      <c r="T25" s="16"/>
      <c r="U25" s="8"/>
      <c r="W25" s="18"/>
    </row>
    <row r="26" spans="1:27" ht="15.75" customHeight="1">
      <c r="A26" s="98"/>
      <c r="B26" s="62" t="s">
        <v>42</v>
      </c>
      <c r="C26" s="173" t="s">
        <v>69</v>
      </c>
      <c r="D26" s="173"/>
      <c r="E26" s="173"/>
      <c r="F26" s="173"/>
      <c r="G26" s="173"/>
      <c r="H26" s="174"/>
      <c r="I26" s="58">
        <v>1</v>
      </c>
      <c r="J26" s="56" t="s">
        <v>65</v>
      </c>
      <c r="K26" s="61">
        <f>I26*0</f>
        <v>0</v>
      </c>
      <c r="L26" s="61">
        <f>K26*0.15</f>
        <v>0</v>
      </c>
      <c r="M26" s="61">
        <f t="shared" ref="M26:M34" si="13">K26*0.1</f>
        <v>0</v>
      </c>
      <c r="N26" s="60">
        <v>0.25</v>
      </c>
      <c r="O26" s="61">
        <f t="shared" si="11"/>
        <v>0</v>
      </c>
      <c r="P26" s="61">
        <f t="shared" si="8"/>
        <v>0</v>
      </c>
      <c r="Q26" s="61">
        <f t="shared" si="12"/>
        <v>0</v>
      </c>
      <c r="R26" s="61">
        <f t="shared" si="9"/>
        <v>0</v>
      </c>
      <c r="S26" s="99">
        <f t="shared" si="10"/>
        <v>0</v>
      </c>
      <c r="T26" s="16" t="s">
        <v>14</v>
      </c>
      <c r="U26" s="8"/>
      <c r="W26" s="18"/>
    </row>
    <row r="27" spans="1:27" s="5" customFormat="1" ht="15.75" customHeight="1">
      <c r="A27" s="113"/>
      <c r="B27" s="85" t="s">
        <v>43</v>
      </c>
      <c r="C27" s="189" t="s">
        <v>62</v>
      </c>
      <c r="D27" s="189"/>
      <c r="E27" s="189"/>
      <c r="F27" s="189"/>
      <c r="G27" s="189"/>
      <c r="H27" s="190"/>
      <c r="I27" s="86">
        <v>1</v>
      </c>
      <c r="J27" s="84" t="s">
        <v>65</v>
      </c>
      <c r="K27" s="87">
        <f>I27*0</f>
        <v>0</v>
      </c>
      <c r="L27" s="87">
        <f t="shared" ref="L27:L34" si="14">K27*0.15</f>
        <v>0</v>
      </c>
      <c r="M27" s="87">
        <f t="shared" si="13"/>
        <v>0</v>
      </c>
      <c r="N27" s="88">
        <v>0.25</v>
      </c>
      <c r="O27" s="87">
        <f t="shared" si="11"/>
        <v>0</v>
      </c>
      <c r="P27" s="87">
        <f t="shared" si="8"/>
        <v>0</v>
      </c>
      <c r="Q27" s="87">
        <f t="shared" si="12"/>
        <v>0</v>
      </c>
      <c r="R27" s="87">
        <f t="shared" si="9"/>
        <v>0</v>
      </c>
      <c r="S27" s="114">
        <f t="shared" si="10"/>
        <v>0</v>
      </c>
      <c r="T27" s="89"/>
      <c r="U27" s="28"/>
      <c r="W27" s="6"/>
    </row>
    <row r="28" spans="1:27" ht="15.75" customHeight="1">
      <c r="A28" s="98"/>
      <c r="B28" s="62" t="s">
        <v>44</v>
      </c>
      <c r="C28" s="173" t="s">
        <v>16</v>
      </c>
      <c r="D28" s="173"/>
      <c r="E28" s="173"/>
      <c r="F28" s="173"/>
      <c r="G28" s="173"/>
      <c r="H28" s="174"/>
      <c r="I28" s="58">
        <v>1</v>
      </c>
      <c r="J28" s="56" t="s">
        <v>65</v>
      </c>
      <c r="K28" s="61">
        <f>I28*0</f>
        <v>0</v>
      </c>
      <c r="L28" s="61">
        <f t="shared" si="14"/>
        <v>0</v>
      </c>
      <c r="M28" s="61">
        <f t="shared" si="13"/>
        <v>0</v>
      </c>
      <c r="N28" s="60">
        <v>0.25</v>
      </c>
      <c r="O28" s="61">
        <f t="shared" si="11"/>
        <v>0</v>
      </c>
      <c r="P28" s="61">
        <f t="shared" si="8"/>
        <v>0</v>
      </c>
      <c r="Q28" s="61">
        <f t="shared" si="12"/>
        <v>0</v>
      </c>
      <c r="R28" s="61">
        <f t="shared" si="9"/>
        <v>0</v>
      </c>
      <c r="S28" s="99">
        <f t="shared" si="10"/>
        <v>0</v>
      </c>
      <c r="T28" s="16"/>
      <c r="U28" s="8"/>
      <c r="W28" s="18"/>
    </row>
    <row r="29" spans="1:27" ht="15.75" customHeight="1">
      <c r="A29" s="98"/>
      <c r="B29" s="62" t="s">
        <v>45</v>
      </c>
      <c r="C29" s="173" t="s">
        <v>54</v>
      </c>
      <c r="D29" s="173"/>
      <c r="E29" s="173"/>
      <c r="F29" s="173"/>
      <c r="G29" s="173"/>
      <c r="H29" s="174"/>
      <c r="I29" s="58">
        <v>1</v>
      </c>
      <c r="J29" s="56" t="s">
        <v>65</v>
      </c>
      <c r="K29" s="61">
        <f>I29*0</f>
        <v>0</v>
      </c>
      <c r="L29" s="61">
        <f t="shared" si="14"/>
        <v>0</v>
      </c>
      <c r="M29" s="61">
        <f t="shared" si="13"/>
        <v>0</v>
      </c>
      <c r="N29" s="60">
        <v>0.25</v>
      </c>
      <c r="O29" s="61">
        <f t="shared" si="11"/>
        <v>0</v>
      </c>
      <c r="P29" s="61">
        <f t="shared" si="8"/>
        <v>0</v>
      </c>
      <c r="Q29" s="61">
        <f t="shared" si="12"/>
        <v>0</v>
      </c>
      <c r="R29" s="61">
        <f t="shared" si="9"/>
        <v>0</v>
      </c>
      <c r="S29" s="99">
        <f t="shared" si="10"/>
        <v>0</v>
      </c>
      <c r="T29" s="16"/>
      <c r="U29" s="8"/>
      <c r="W29" s="18"/>
    </row>
    <row r="30" spans="1:27" s="5" customFormat="1" ht="15.75" customHeight="1">
      <c r="A30" s="113"/>
      <c r="B30" s="62" t="s">
        <v>63</v>
      </c>
      <c r="C30" s="189" t="s">
        <v>78</v>
      </c>
      <c r="D30" s="189"/>
      <c r="E30" s="189"/>
      <c r="F30" s="189"/>
      <c r="G30" s="189"/>
      <c r="H30" s="190"/>
      <c r="I30" s="86">
        <v>1</v>
      </c>
      <c r="J30" s="84" t="s">
        <v>65</v>
      </c>
      <c r="K30" s="87">
        <f>I30*0</f>
        <v>0</v>
      </c>
      <c r="L30" s="87">
        <f t="shared" si="14"/>
        <v>0</v>
      </c>
      <c r="M30" s="87">
        <f t="shared" si="13"/>
        <v>0</v>
      </c>
      <c r="N30" s="88">
        <v>0.25</v>
      </c>
      <c r="O30" s="87">
        <f t="shared" si="11"/>
        <v>0</v>
      </c>
      <c r="P30" s="87">
        <f t="shared" si="8"/>
        <v>0</v>
      </c>
      <c r="Q30" s="87">
        <f t="shared" si="12"/>
        <v>0</v>
      </c>
      <c r="R30" s="87">
        <f t="shared" si="9"/>
        <v>0</v>
      </c>
      <c r="S30" s="114">
        <f t="shared" si="10"/>
        <v>0</v>
      </c>
      <c r="T30" s="32"/>
      <c r="U30" s="28"/>
      <c r="W30" s="6"/>
    </row>
    <row r="31" spans="1:27" s="5" customFormat="1" ht="15.75" customHeight="1">
      <c r="A31" s="113"/>
      <c r="B31" s="62" t="s">
        <v>79</v>
      </c>
      <c r="C31" s="189" t="s">
        <v>68</v>
      </c>
      <c r="D31" s="189"/>
      <c r="E31" s="189"/>
      <c r="F31" s="189"/>
      <c r="G31" s="189"/>
      <c r="H31" s="190"/>
      <c r="I31" s="86">
        <v>4</v>
      </c>
      <c r="J31" s="84" t="s">
        <v>29</v>
      </c>
      <c r="K31" s="87">
        <f>I31*0</f>
        <v>0</v>
      </c>
      <c r="L31" s="87">
        <f t="shared" si="14"/>
        <v>0</v>
      </c>
      <c r="M31" s="87">
        <f t="shared" si="13"/>
        <v>0</v>
      </c>
      <c r="N31" s="88">
        <v>0.25</v>
      </c>
      <c r="O31" s="87">
        <f t="shared" si="11"/>
        <v>0</v>
      </c>
      <c r="P31" s="87">
        <f t="shared" si="8"/>
        <v>0</v>
      </c>
      <c r="Q31" s="87">
        <f t="shared" si="12"/>
        <v>0</v>
      </c>
      <c r="R31" s="87">
        <f t="shared" si="9"/>
        <v>0</v>
      </c>
      <c r="S31" s="114">
        <f t="shared" si="10"/>
        <v>0</v>
      </c>
      <c r="T31" s="32"/>
      <c r="U31" s="28"/>
      <c r="W31" s="6"/>
    </row>
    <row r="32" spans="1:27" s="5" customFormat="1" ht="15.75" customHeight="1">
      <c r="A32" s="113"/>
      <c r="B32" s="62" t="s">
        <v>82</v>
      </c>
      <c r="C32" s="162" t="s">
        <v>83</v>
      </c>
      <c r="D32" s="162"/>
      <c r="E32" s="162"/>
      <c r="F32" s="162"/>
      <c r="G32" s="162"/>
      <c r="H32" s="163"/>
      <c r="I32" s="86">
        <v>1</v>
      </c>
      <c r="J32" s="84" t="s">
        <v>65</v>
      </c>
      <c r="K32" s="87">
        <f>(I32*0)</f>
        <v>0</v>
      </c>
      <c r="L32" s="87">
        <f t="shared" si="14"/>
        <v>0</v>
      </c>
      <c r="M32" s="87">
        <f t="shared" si="13"/>
        <v>0</v>
      </c>
      <c r="N32" s="88">
        <v>0.25</v>
      </c>
      <c r="O32" s="87">
        <f t="shared" si="11"/>
        <v>0</v>
      </c>
      <c r="P32" s="87">
        <f t="shared" si="8"/>
        <v>0</v>
      </c>
      <c r="Q32" s="87">
        <f t="shared" si="12"/>
        <v>0</v>
      </c>
      <c r="R32" s="87">
        <f t="shared" si="9"/>
        <v>0</v>
      </c>
      <c r="S32" s="114">
        <f t="shared" si="10"/>
        <v>0</v>
      </c>
      <c r="T32" s="32"/>
      <c r="U32" s="28"/>
      <c r="W32" s="6"/>
    </row>
    <row r="33" spans="1:23" ht="15">
      <c r="A33" s="98">
        <v>3.2</v>
      </c>
      <c r="B33" s="172" t="s">
        <v>19</v>
      </c>
      <c r="C33" s="173"/>
      <c r="D33" s="173"/>
      <c r="E33" s="173"/>
      <c r="F33" s="173"/>
      <c r="G33" s="173"/>
      <c r="H33" s="174"/>
      <c r="I33" s="58"/>
      <c r="J33" s="56"/>
      <c r="K33" s="61"/>
      <c r="L33" s="61"/>
      <c r="M33" s="61"/>
      <c r="N33" s="56"/>
      <c r="O33" s="61"/>
      <c r="P33" s="61"/>
      <c r="Q33" s="61"/>
      <c r="R33" s="61"/>
      <c r="S33" s="99"/>
      <c r="T33" s="16"/>
      <c r="U33" s="8"/>
      <c r="W33" s="18"/>
    </row>
    <row r="34" spans="1:23" s="5" customFormat="1" ht="15.75" customHeight="1">
      <c r="A34" s="113"/>
      <c r="B34" s="85" t="s">
        <v>46</v>
      </c>
      <c r="C34" s="189" t="s">
        <v>70</v>
      </c>
      <c r="D34" s="189"/>
      <c r="E34" s="189"/>
      <c r="F34" s="189"/>
      <c r="G34" s="189"/>
      <c r="H34" s="190"/>
      <c r="I34" s="86">
        <v>1</v>
      </c>
      <c r="J34" s="84" t="s">
        <v>28</v>
      </c>
      <c r="K34" s="87">
        <f>I34*0</f>
        <v>0</v>
      </c>
      <c r="L34" s="87">
        <f t="shared" si="14"/>
        <v>0</v>
      </c>
      <c r="M34" s="87">
        <f t="shared" si="13"/>
        <v>0</v>
      </c>
      <c r="N34" s="88">
        <v>0.25</v>
      </c>
      <c r="O34" s="87">
        <f t="shared" si="11"/>
        <v>0</v>
      </c>
      <c r="P34" s="87">
        <f t="shared" si="8"/>
        <v>0</v>
      </c>
      <c r="Q34" s="87">
        <f t="shared" si="12"/>
        <v>0</v>
      </c>
      <c r="R34" s="87">
        <f t="shared" si="9"/>
        <v>0</v>
      </c>
      <c r="S34" s="114">
        <f t="shared" si="10"/>
        <v>0</v>
      </c>
      <c r="T34" s="134" t="e">
        <f t="shared" si="10"/>
        <v>#VALUE!</v>
      </c>
      <c r="U34" s="28"/>
      <c r="W34" s="6"/>
    </row>
    <row r="35" spans="1:23" ht="15">
      <c r="A35" s="98">
        <v>3.3</v>
      </c>
      <c r="B35" s="172" t="s">
        <v>20</v>
      </c>
      <c r="C35" s="173"/>
      <c r="D35" s="173"/>
      <c r="E35" s="173"/>
      <c r="F35" s="173"/>
      <c r="G35" s="173"/>
      <c r="H35" s="174"/>
      <c r="I35" s="58"/>
      <c r="J35" s="56"/>
      <c r="K35" s="61"/>
      <c r="L35" s="61"/>
      <c r="M35" s="61"/>
      <c r="N35" s="56"/>
      <c r="O35" s="61"/>
      <c r="P35" s="61"/>
      <c r="Q35" s="61"/>
      <c r="R35" s="61"/>
      <c r="S35" s="99"/>
      <c r="T35" s="16"/>
      <c r="U35" s="8"/>
      <c r="W35" s="18"/>
    </row>
    <row r="36" spans="1:23" ht="15.75" customHeight="1">
      <c r="A36" s="98"/>
      <c r="B36" s="62" t="s">
        <v>47</v>
      </c>
      <c r="C36" s="173" t="s">
        <v>71</v>
      </c>
      <c r="D36" s="173"/>
      <c r="E36" s="173"/>
      <c r="F36" s="173"/>
      <c r="G36" s="173"/>
      <c r="H36" s="174"/>
      <c r="I36" s="130">
        <v>45</v>
      </c>
      <c r="J36" s="131" t="s">
        <v>29</v>
      </c>
      <c r="K36" s="91">
        <f>I36*0</f>
        <v>0</v>
      </c>
      <c r="L36" s="90">
        <f t="shared" ref="L36:L37" si="15">K36*0.15</f>
        <v>0</v>
      </c>
      <c r="M36" s="91">
        <f t="shared" ref="M36:M37" si="16">K36*0.1</f>
        <v>0</v>
      </c>
      <c r="N36" s="132">
        <v>0.25</v>
      </c>
      <c r="O36" s="133">
        <f t="shared" ref="O36" si="17">K36*N36</f>
        <v>0</v>
      </c>
      <c r="P36" s="87">
        <f t="shared" ref="P36" si="18">0.05*(K36+O36)</f>
        <v>0</v>
      </c>
      <c r="Q36" s="87">
        <f t="shared" ref="Q36" si="19">SUM(O36+P36)</f>
        <v>0</v>
      </c>
      <c r="R36" s="87">
        <f t="shared" ref="R36" si="20">ROUNDUP(K36+Q36, 2)</f>
        <v>0</v>
      </c>
      <c r="S36" s="114">
        <f t="shared" ref="S36:S39" si="21">R36/I36</f>
        <v>0</v>
      </c>
      <c r="T36" s="23"/>
      <c r="U36" s="8"/>
      <c r="W36" s="18"/>
    </row>
    <row r="37" spans="1:23" ht="15.75" customHeight="1">
      <c r="A37" s="98"/>
      <c r="B37" s="62" t="s">
        <v>48</v>
      </c>
      <c r="C37" s="173" t="s">
        <v>72</v>
      </c>
      <c r="D37" s="173"/>
      <c r="E37" s="173"/>
      <c r="F37" s="173"/>
      <c r="G37" s="173"/>
      <c r="H37" s="174"/>
      <c r="I37" s="58">
        <v>20</v>
      </c>
      <c r="J37" s="56" t="s">
        <v>66</v>
      </c>
      <c r="K37" s="61">
        <f>I37*0</f>
        <v>0</v>
      </c>
      <c r="L37" s="61">
        <f t="shared" si="15"/>
        <v>0</v>
      </c>
      <c r="M37" s="61">
        <f t="shared" si="16"/>
        <v>0</v>
      </c>
      <c r="N37" s="60">
        <v>0.25</v>
      </c>
      <c r="O37" s="61">
        <f t="shared" si="11"/>
        <v>0</v>
      </c>
      <c r="P37" s="61">
        <f t="shared" si="8"/>
        <v>0</v>
      </c>
      <c r="Q37" s="61">
        <f t="shared" si="12"/>
        <v>0</v>
      </c>
      <c r="R37" s="61">
        <f t="shared" si="9"/>
        <v>0</v>
      </c>
      <c r="S37" s="99">
        <f t="shared" si="21"/>
        <v>0</v>
      </c>
      <c r="T37" s="23"/>
      <c r="U37" s="8"/>
      <c r="W37" s="18"/>
    </row>
    <row r="38" spans="1:23" ht="15">
      <c r="A38" s="98">
        <v>3.4</v>
      </c>
      <c r="B38" s="172" t="s">
        <v>21</v>
      </c>
      <c r="C38" s="173"/>
      <c r="D38" s="173"/>
      <c r="E38" s="173"/>
      <c r="F38" s="173"/>
      <c r="G38" s="173"/>
      <c r="H38" s="174"/>
      <c r="I38" s="58"/>
      <c r="J38" s="56"/>
      <c r="K38" s="61"/>
      <c r="L38" s="61"/>
      <c r="M38" s="61"/>
      <c r="N38" s="56"/>
      <c r="O38" s="61"/>
      <c r="P38" s="61"/>
      <c r="Q38" s="61"/>
      <c r="R38" s="61"/>
      <c r="S38" s="99"/>
      <c r="T38" s="16"/>
      <c r="U38" s="8"/>
      <c r="W38" s="18"/>
    </row>
    <row r="39" spans="1:23" ht="15.75" customHeight="1">
      <c r="A39" s="98"/>
      <c r="B39" s="62" t="s">
        <v>49</v>
      </c>
      <c r="C39" s="173" t="s">
        <v>27</v>
      </c>
      <c r="D39" s="173"/>
      <c r="E39" s="173"/>
      <c r="F39" s="173"/>
      <c r="G39" s="173"/>
      <c r="H39" s="174"/>
      <c r="I39" s="58">
        <v>18</v>
      </c>
      <c r="J39" s="56" t="s">
        <v>29</v>
      </c>
      <c r="K39" s="61">
        <f>I39*0</f>
        <v>0</v>
      </c>
      <c r="L39" s="61">
        <f t="shared" ref="L39" si="22">K39*0.15</f>
        <v>0</v>
      </c>
      <c r="M39" s="61">
        <f t="shared" ref="M39" si="23">K39*0.1</f>
        <v>0</v>
      </c>
      <c r="N39" s="60">
        <v>0.25</v>
      </c>
      <c r="O39" s="61">
        <f t="shared" si="11"/>
        <v>0</v>
      </c>
      <c r="P39" s="61">
        <f t="shared" si="8"/>
        <v>0</v>
      </c>
      <c r="Q39" s="61">
        <f t="shared" si="12"/>
        <v>0</v>
      </c>
      <c r="R39" s="61">
        <f t="shared" si="9"/>
        <v>0</v>
      </c>
      <c r="S39" s="99">
        <f t="shared" si="21"/>
        <v>0</v>
      </c>
      <c r="T39" s="23"/>
      <c r="U39" s="8"/>
      <c r="W39" s="18"/>
    </row>
    <row r="40" spans="1:23" ht="15.75" customHeight="1">
      <c r="A40" s="98">
        <v>3.5</v>
      </c>
      <c r="B40" s="172" t="s">
        <v>22</v>
      </c>
      <c r="C40" s="173"/>
      <c r="D40" s="173"/>
      <c r="E40" s="173"/>
      <c r="F40" s="173"/>
      <c r="G40" s="173"/>
      <c r="H40" s="174"/>
      <c r="I40" s="58"/>
      <c r="J40" s="56"/>
      <c r="K40" s="61"/>
      <c r="L40" s="61"/>
      <c r="M40" s="61"/>
      <c r="N40" s="60"/>
      <c r="O40" s="61"/>
      <c r="P40" s="61"/>
      <c r="Q40" s="61"/>
      <c r="R40" s="61"/>
      <c r="S40" s="99"/>
      <c r="T40" s="23"/>
      <c r="U40" s="8"/>
      <c r="W40" s="18"/>
    </row>
    <row r="41" spans="1:23" ht="15.75" customHeight="1">
      <c r="A41" s="98"/>
      <c r="B41" s="191" t="s">
        <v>76</v>
      </c>
      <c r="C41" s="173"/>
      <c r="D41" s="173"/>
      <c r="E41" s="173"/>
      <c r="F41" s="173"/>
      <c r="G41" s="173"/>
      <c r="H41" s="174"/>
      <c r="I41" s="136">
        <v>1</v>
      </c>
      <c r="J41" s="137" t="s">
        <v>65</v>
      </c>
      <c r="K41" s="138">
        <f>(I41*0)</f>
        <v>0</v>
      </c>
      <c r="L41" s="139">
        <f t="shared" ref="L41:L42" si="24">K41*0.15</f>
        <v>0</v>
      </c>
      <c r="M41" s="138">
        <f t="shared" ref="M41:M44" si="25">K41*0.1</f>
        <v>0</v>
      </c>
      <c r="N41" s="140">
        <v>0.25</v>
      </c>
      <c r="O41" s="141">
        <f t="shared" ref="O41:O43" si="26">K41*N41</f>
        <v>0</v>
      </c>
      <c r="P41" s="61">
        <f t="shared" ref="P41:P42" si="27">0.05*(O41+K41)</f>
        <v>0</v>
      </c>
      <c r="Q41" s="61">
        <f t="shared" ref="Q41:Q42" si="28">SUM(O41+P41)</f>
        <v>0</v>
      </c>
      <c r="R41" s="61">
        <f t="shared" ref="R41:R42" si="29">ROUNDUP(K41+Q41, 2)</f>
        <v>0</v>
      </c>
      <c r="S41" s="99">
        <f t="shared" ref="S41:S44" si="30">R41/I41</f>
        <v>0</v>
      </c>
      <c r="T41" s="23"/>
      <c r="U41" s="8"/>
      <c r="W41" s="18"/>
    </row>
    <row r="42" spans="1:23" ht="15.75" customHeight="1">
      <c r="A42" s="98"/>
      <c r="B42" s="191" t="s">
        <v>77</v>
      </c>
      <c r="C42" s="173"/>
      <c r="D42" s="173"/>
      <c r="E42" s="173"/>
      <c r="F42" s="173"/>
      <c r="G42" s="173"/>
      <c r="H42" s="174"/>
      <c r="I42" s="136">
        <v>1</v>
      </c>
      <c r="J42" s="137" t="s">
        <v>65</v>
      </c>
      <c r="K42" s="138">
        <f>(I42*0)</f>
        <v>0</v>
      </c>
      <c r="L42" s="139">
        <f t="shared" si="24"/>
        <v>0</v>
      </c>
      <c r="M42" s="138">
        <f t="shared" si="25"/>
        <v>0</v>
      </c>
      <c r="N42" s="140">
        <v>0.25</v>
      </c>
      <c r="O42" s="141">
        <f t="shared" si="26"/>
        <v>0</v>
      </c>
      <c r="P42" s="61">
        <f t="shared" si="27"/>
        <v>0</v>
      </c>
      <c r="Q42" s="61">
        <f t="shared" si="28"/>
        <v>0</v>
      </c>
      <c r="R42" s="61">
        <f t="shared" si="29"/>
        <v>0</v>
      </c>
      <c r="S42" s="99">
        <f t="shared" si="30"/>
        <v>0</v>
      </c>
      <c r="T42" s="23"/>
      <c r="U42" s="8"/>
      <c r="W42" s="18"/>
    </row>
    <row r="43" spans="1:23" ht="15.75" customHeight="1">
      <c r="A43" s="98"/>
      <c r="B43" s="194" t="s">
        <v>67</v>
      </c>
      <c r="C43" s="189"/>
      <c r="D43" s="189"/>
      <c r="E43" s="189"/>
      <c r="F43" s="189"/>
      <c r="G43" s="189"/>
      <c r="H43" s="190"/>
      <c r="I43" s="58">
        <v>1</v>
      </c>
      <c r="J43" s="56" t="s">
        <v>11</v>
      </c>
      <c r="K43" s="91">
        <f>I43*0</f>
        <v>0</v>
      </c>
      <c r="L43" s="90">
        <f>K43*0.15</f>
        <v>0</v>
      </c>
      <c r="M43" s="61">
        <f t="shared" si="25"/>
        <v>0</v>
      </c>
      <c r="N43" s="60">
        <v>0.25</v>
      </c>
      <c r="O43" s="61">
        <f t="shared" si="26"/>
        <v>0</v>
      </c>
      <c r="P43" s="61">
        <f t="shared" ref="P43" si="31">0.05*(K43+O43)</f>
        <v>0</v>
      </c>
      <c r="Q43" s="61">
        <f t="shared" ref="Q43" si="32">O43+P43</f>
        <v>0</v>
      </c>
      <c r="R43" s="61">
        <f>ROUNDUP(K43+Q43, 2)</f>
        <v>0</v>
      </c>
      <c r="S43" s="99">
        <f t="shared" si="30"/>
        <v>0</v>
      </c>
      <c r="T43" s="23"/>
      <c r="U43" s="8"/>
      <c r="W43" s="18"/>
    </row>
    <row r="44" spans="1:23" ht="15.75" customHeight="1">
      <c r="A44" s="115"/>
      <c r="B44" s="191" t="s">
        <v>39</v>
      </c>
      <c r="C44" s="192"/>
      <c r="D44" s="192"/>
      <c r="E44" s="192"/>
      <c r="F44" s="192"/>
      <c r="G44" s="192"/>
      <c r="H44" s="193"/>
      <c r="I44" s="58">
        <v>1</v>
      </c>
      <c r="J44" s="56" t="s">
        <v>11</v>
      </c>
      <c r="K44" s="61">
        <f>I44*0</f>
        <v>0</v>
      </c>
      <c r="L44" s="58" t="s">
        <v>25</v>
      </c>
      <c r="M44" s="61">
        <f t="shared" si="25"/>
        <v>0</v>
      </c>
      <c r="N44" s="60">
        <v>0.1</v>
      </c>
      <c r="O44" s="61">
        <f t="shared" si="11"/>
        <v>0</v>
      </c>
      <c r="P44" s="61">
        <f t="shared" si="8"/>
        <v>0</v>
      </c>
      <c r="Q44" s="61">
        <f t="shared" si="12"/>
        <v>0</v>
      </c>
      <c r="R44" s="61">
        <f t="shared" si="9"/>
        <v>0</v>
      </c>
      <c r="S44" s="99">
        <f t="shared" si="30"/>
        <v>0</v>
      </c>
      <c r="T44" s="23"/>
      <c r="U44" s="8"/>
      <c r="W44" s="18"/>
    </row>
    <row r="45" spans="1:23" s="25" customFormat="1" ht="15.75" customHeight="1" thickBot="1">
      <c r="A45" s="101"/>
      <c r="B45" s="112"/>
      <c r="C45" s="164"/>
      <c r="D45" s="105"/>
      <c r="E45" s="105"/>
      <c r="F45" s="105"/>
      <c r="G45" s="105"/>
      <c r="H45" s="105"/>
      <c r="I45" s="102"/>
      <c r="J45" s="103"/>
      <c r="K45" s="104"/>
      <c r="L45" s="104"/>
      <c r="M45" s="104"/>
      <c r="N45" s="116"/>
      <c r="O45" s="104"/>
      <c r="P45" s="104"/>
      <c r="Q45" s="106" t="s">
        <v>35</v>
      </c>
      <c r="R45" s="107">
        <f>ROUNDUP(SUM(R24:R44), 2)</f>
        <v>0</v>
      </c>
      <c r="S45" s="117"/>
      <c r="T45" s="24"/>
      <c r="U45" s="8"/>
      <c r="W45" s="18"/>
    </row>
    <row r="46" spans="1:23" ht="15.75" customHeight="1" thickBot="1">
      <c r="A46" s="118"/>
      <c r="B46" s="119"/>
      <c r="C46" s="119"/>
      <c r="D46" s="120"/>
      <c r="E46" s="120"/>
      <c r="F46" s="120"/>
      <c r="G46" s="120"/>
      <c r="H46" s="120"/>
      <c r="I46" s="121"/>
      <c r="J46" s="122"/>
      <c r="K46" s="123"/>
      <c r="L46" s="124"/>
      <c r="M46" s="125"/>
      <c r="N46" s="126"/>
      <c r="O46" s="120"/>
      <c r="P46" s="120"/>
      <c r="Q46" s="127" t="s">
        <v>36</v>
      </c>
      <c r="R46" s="128">
        <f>ROUNDUP(R15+R45+R21, 2)</f>
        <v>0</v>
      </c>
      <c r="S46" s="129"/>
      <c r="T46" s="26"/>
      <c r="U46" s="8"/>
      <c r="W46" s="18"/>
    </row>
    <row r="47" spans="1:23" s="8" customFormat="1" ht="15.75" customHeight="1">
      <c r="A47" s="27"/>
      <c r="B47" s="27"/>
      <c r="C47" s="27"/>
      <c r="D47" s="28"/>
      <c r="E47" s="28"/>
      <c r="F47" s="28"/>
      <c r="G47" s="28"/>
      <c r="H47" s="28"/>
      <c r="I47" s="29"/>
      <c r="J47" s="30"/>
      <c r="K47" s="31"/>
      <c r="L47" s="32"/>
      <c r="M47" s="33"/>
      <c r="N47" s="142"/>
      <c r="Q47" s="72" t="s">
        <v>51</v>
      </c>
      <c r="R47" s="83">
        <f>ROUNDUP(R46*1.1, 2)</f>
        <v>0</v>
      </c>
      <c r="S47" s="73" t="s">
        <v>50</v>
      </c>
      <c r="T47" s="35"/>
      <c r="W47" s="143"/>
    </row>
    <row r="48" spans="1:23" s="8" customFormat="1" ht="15.75" customHeight="1">
      <c r="A48" s="68"/>
      <c r="B48" s="68"/>
      <c r="C48" s="68"/>
      <c r="D48" s="68"/>
      <c r="E48" s="68"/>
      <c r="F48" s="68"/>
      <c r="G48" s="68"/>
      <c r="H48" s="68"/>
      <c r="I48" s="69"/>
      <c r="K48" s="34"/>
      <c r="L48" s="23"/>
      <c r="M48" s="23"/>
      <c r="N48" s="165"/>
      <c r="Q48" s="68"/>
      <c r="R48" s="70"/>
      <c r="S48" s="35"/>
      <c r="T48" s="16"/>
      <c r="W48" s="143"/>
    </row>
    <row r="49" spans="1:27" s="8" customFormat="1" ht="15.75" customHeight="1">
      <c r="A49" s="170" t="s">
        <v>15</v>
      </c>
      <c r="B49" s="170"/>
      <c r="C49" s="81"/>
      <c r="D49" s="81"/>
      <c r="E49" s="81"/>
      <c r="F49" s="81"/>
      <c r="H49" s="144"/>
      <c r="I49" s="71"/>
      <c r="J49" s="71"/>
      <c r="L49" s="145"/>
      <c r="M49" s="144"/>
      <c r="O49" s="71"/>
      <c r="P49" s="170"/>
      <c r="Q49" s="170"/>
      <c r="R49" s="71"/>
      <c r="S49" s="71"/>
      <c r="T49" s="16"/>
      <c r="W49" s="143"/>
    </row>
    <row r="50" spans="1:27" s="8" customFormat="1" ht="15.75" customHeight="1">
      <c r="A50" s="167"/>
      <c r="B50" s="167"/>
      <c r="C50" s="80"/>
      <c r="D50" s="80"/>
      <c r="E50" s="80"/>
      <c r="F50" s="80"/>
      <c r="I50" s="71"/>
      <c r="J50" s="71"/>
      <c r="L50" s="146"/>
      <c r="M50" s="71"/>
      <c r="N50" s="165"/>
      <c r="O50" s="71"/>
      <c r="P50" s="71"/>
      <c r="Q50" s="147"/>
      <c r="R50" s="71"/>
      <c r="S50" s="71"/>
      <c r="T50" s="26"/>
      <c r="W50" s="143"/>
    </row>
    <row r="51" spans="1:27" s="8" customFormat="1" ht="15.75" customHeight="1">
      <c r="A51" s="167" t="s">
        <v>60</v>
      </c>
      <c r="B51" s="135"/>
      <c r="C51" s="81"/>
      <c r="D51" s="82"/>
      <c r="E51" s="82"/>
      <c r="F51" s="82"/>
      <c r="I51" s="71"/>
      <c r="J51" s="71"/>
      <c r="L51" s="146"/>
      <c r="M51" s="71"/>
      <c r="O51" s="71"/>
      <c r="P51" s="71"/>
      <c r="Q51" s="71"/>
      <c r="R51" s="71"/>
      <c r="S51" s="71"/>
      <c r="T51" s="148"/>
      <c r="W51" s="143"/>
      <c r="Z51" s="149"/>
      <c r="AA51" s="149"/>
    </row>
    <row r="52" spans="1:27" s="8" customFormat="1" ht="15.75" customHeight="1">
      <c r="A52" s="167"/>
      <c r="B52" s="135"/>
      <c r="C52" s="80"/>
      <c r="D52" s="76"/>
      <c r="E52" s="76"/>
      <c r="F52" s="76"/>
      <c r="H52" s="150"/>
      <c r="I52" s="71"/>
      <c r="J52" s="150"/>
      <c r="M52" s="150"/>
      <c r="N52" s="71"/>
      <c r="O52" s="150"/>
      <c r="Q52" s="151"/>
      <c r="R52" s="71"/>
      <c r="S52" s="71"/>
      <c r="T52" s="26"/>
      <c r="W52" s="143"/>
    </row>
    <row r="53" spans="1:27" s="8" customFormat="1" ht="15.75" customHeight="1">
      <c r="A53" s="167" t="s">
        <v>61</v>
      </c>
      <c r="B53" s="135"/>
      <c r="C53" s="81"/>
      <c r="D53" s="82"/>
      <c r="E53" s="82"/>
      <c r="F53" s="82"/>
      <c r="H53" s="152"/>
      <c r="I53" s="71"/>
      <c r="J53" s="71"/>
      <c r="L53" s="71"/>
      <c r="M53" s="152"/>
      <c r="N53" s="71"/>
      <c r="O53" s="71"/>
      <c r="Q53" s="153"/>
      <c r="R53" s="71"/>
      <c r="S53" s="71"/>
      <c r="T53" s="11"/>
      <c r="W53" s="143"/>
    </row>
    <row r="54" spans="1:27" s="8" customFormat="1" ht="15.75" customHeight="1">
      <c r="A54" s="17"/>
      <c r="B54" s="17"/>
      <c r="C54" s="17"/>
      <c r="D54" s="17"/>
      <c r="E54" s="17"/>
      <c r="F54" s="17"/>
      <c r="H54" s="152"/>
      <c r="I54" s="154"/>
      <c r="J54" s="152"/>
      <c r="L54" s="152"/>
      <c r="M54" s="152"/>
      <c r="N54" s="154"/>
      <c r="O54" s="152"/>
      <c r="Q54" s="152"/>
      <c r="R54" s="152"/>
      <c r="S54" s="154"/>
      <c r="T54" s="11"/>
      <c r="W54" s="143"/>
      <c r="AA54" s="23"/>
    </row>
    <row r="55" spans="1:27" s="8" customFormat="1" ht="15.75" customHeight="1">
      <c r="G55" s="152"/>
      <c r="I55" s="154"/>
      <c r="J55" s="152"/>
      <c r="L55" s="152"/>
      <c r="M55" s="152"/>
      <c r="N55" s="154"/>
      <c r="O55" s="165"/>
      <c r="P55" s="152"/>
      <c r="Q55" s="152"/>
      <c r="R55" s="152"/>
      <c r="S55" s="154"/>
      <c r="T55" s="11"/>
      <c r="W55" s="143"/>
      <c r="AA55" s="23"/>
    </row>
    <row r="56" spans="1:27" s="8" customFormat="1" ht="15.75" customHeight="1">
      <c r="G56" s="152"/>
      <c r="I56" s="154"/>
      <c r="J56" s="152"/>
      <c r="L56" s="152"/>
      <c r="M56" s="152"/>
      <c r="N56" s="154"/>
      <c r="O56" s="165"/>
      <c r="P56" s="152"/>
      <c r="Q56" s="152"/>
      <c r="R56" s="152"/>
      <c r="S56" s="154"/>
      <c r="T56" s="11"/>
      <c r="W56" s="143"/>
      <c r="AA56" s="23"/>
    </row>
    <row r="57" spans="1:27" s="8" customFormat="1" ht="15.75" customHeight="1">
      <c r="A57" s="150"/>
      <c r="B57" s="71"/>
      <c r="C57" s="150"/>
      <c r="D57" s="150"/>
      <c r="E57" s="150"/>
      <c r="F57" s="150"/>
      <c r="I57" s="152"/>
      <c r="K57" s="153"/>
      <c r="L57" s="71"/>
      <c r="M57" s="71"/>
      <c r="N57" s="155"/>
      <c r="O57" s="71"/>
      <c r="P57" s="71"/>
      <c r="T57" s="11"/>
      <c r="W57" s="143"/>
    </row>
    <row r="58" spans="1:27" s="8" customFormat="1" ht="15.75" customHeight="1">
      <c r="A58" s="169"/>
      <c r="B58" s="169"/>
      <c r="C58" s="169"/>
      <c r="D58" s="169"/>
      <c r="E58" s="169"/>
      <c r="F58" s="71"/>
      <c r="G58" s="71"/>
      <c r="H58" s="71"/>
      <c r="I58" s="150"/>
      <c r="J58" s="71"/>
      <c r="K58" s="153"/>
      <c r="L58" s="71"/>
      <c r="M58" s="71"/>
      <c r="N58" s="155"/>
      <c r="O58" s="71"/>
      <c r="P58" s="156"/>
      <c r="Q58" s="151"/>
      <c r="R58" s="71"/>
      <c r="S58" s="71"/>
      <c r="T58" s="11"/>
      <c r="W58" s="143"/>
    </row>
    <row r="59" spans="1:27" s="8" customFormat="1" ht="15.75" customHeight="1">
      <c r="A59" s="157"/>
      <c r="B59" s="158"/>
      <c r="C59" s="158"/>
      <c r="D59" s="157"/>
      <c r="E59" s="159"/>
      <c r="F59" s="71"/>
      <c r="G59" s="71"/>
      <c r="H59" s="71"/>
      <c r="I59" s="71"/>
      <c r="J59" s="71"/>
      <c r="K59" s="153"/>
      <c r="L59" s="71"/>
      <c r="M59" s="71"/>
      <c r="N59" s="155"/>
      <c r="O59" s="71"/>
      <c r="P59" s="71"/>
      <c r="Q59" s="153"/>
      <c r="R59" s="71"/>
      <c r="S59" s="71"/>
      <c r="T59" s="11"/>
      <c r="W59" s="143"/>
    </row>
    <row r="60" spans="1:27" s="8" customFormat="1" ht="15.75" customHeight="1">
      <c r="N60" s="165"/>
      <c r="P60" s="152"/>
      <c r="Q60" s="152"/>
      <c r="R60" s="152"/>
      <c r="S60" s="154"/>
      <c r="T60" s="11"/>
      <c r="W60" s="9"/>
    </row>
    <row r="68" spans="1:27" ht="15.75" customHeight="1">
      <c r="A68" s="42"/>
      <c r="B68" s="42"/>
      <c r="C68" s="42"/>
    </row>
    <row r="69" spans="1:27" ht="15.75" customHeight="1">
      <c r="A69" s="42"/>
      <c r="B69" s="42"/>
      <c r="C69" s="42"/>
      <c r="D69" s="43"/>
      <c r="E69" s="43"/>
      <c r="F69" s="43"/>
      <c r="G69" s="43"/>
      <c r="H69" s="43"/>
      <c r="I69" s="44"/>
      <c r="Q69" s="41"/>
      <c r="R69" s="45"/>
      <c r="S69" s="46"/>
    </row>
    <row r="70" spans="1:27" ht="15.75" customHeight="1">
      <c r="D70" s="43"/>
      <c r="E70" s="43"/>
      <c r="F70" s="43"/>
      <c r="G70" s="43"/>
      <c r="H70" s="43"/>
      <c r="I70" s="44"/>
      <c r="Q70" s="41"/>
      <c r="R70" s="41"/>
      <c r="S70" s="41"/>
    </row>
    <row r="71" spans="1:27" ht="15.75" customHeight="1">
      <c r="A71" s="36"/>
      <c r="B71" s="36"/>
      <c r="C71" s="36"/>
      <c r="D71" s="43"/>
      <c r="E71" s="43"/>
      <c r="F71" s="43"/>
      <c r="G71" s="43"/>
      <c r="H71" s="43"/>
      <c r="I71" s="44"/>
      <c r="Q71" s="41"/>
      <c r="R71" s="41"/>
      <c r="S71" s="41"/>
    </row>
    <row r="72" spans="1:27" ht="15.75" customHeight="1">
      <c r="A72" s="36"/>
      <c r="B72" s="36"/>
      <c r="C72" s="36"/>
      <c r="D72" s="39"/>
      <c r="E72" s="39"/>
      <c r="F72" s="39"/>
      <c r="G72" s="39"/>
      <c r="H72" s="39"/>
      <c r="I72" s="44"/>
      <c r="Q72" s="41"/>
      <c r="R72" s="41"/>
      <c r="S72" s="41"/>
    </row>
    <row r="73" spans="1:27" ht="15.75" customHeight="1">
      <c r="A73" s="36"/>
      <c r="B73" s="36"/>
      <c r="C73" s="36"/>
      <c r="D73" s="43"/>
      <c r="E73" s="43"/>
      <c r="F73" s="43"/>
      <c r="G73" s="43"/>
      <c r="H73" s="43"/>
      <c r="I73" s="44"/>
      <c r="Q73" s="41"/>
      <c r="R73" s="41"/>
      <c r="S73" s="46"/>
    </row>
    <row r="74" spans="1:27" ht="15.75" customHeight="1">
      <c r="A74" s="36"/>
      <c r="B74" s="36"/>
      <c r="C74" s="36"/>
      <c r="D74" s="42"/>
      <c r="E74" s="42"/>
      <c r="F74" s="42"/>
      <c r="G74" s="42"/>
      <c r="H74" s="42"/>
      <c r="J74" s="2"/>
      <c r="K74" s="2"/>
      <c r="L74" s="2"/>
      <c r="M74" s="2"/>
      <c r="O74" s="2"/>
      <c r="P74" s="2"/>
      <c r="Q74" s="41"/>
      <c r="S74" s="41"/>
      <c r="T74" s="47"/>
    </row>
    <row r="75" spans="1:27" ht="15.75" customHeight="1">
      <c r="A75" s="36"/>
      <c r="B75" s="36"/>
      <c r="C75" s="36"/>
      <c r="D75" s="42"/>
      <c r="E75" s="42"/>
      <c r="F75" s="42"/>
      <c r="G75" s="42"/>
      <c r="H75" s="42"/>
      <c r="J75" s="2"/>
      <c r="K75" s="2"/>
      <c r="L75" s="2"/>
      <c r="M75" s="2"/>
      <c r="O75" s="2"/>
      <c r="P75" s="2"/>
      <c r="Q75" s="41"/>
      <c r="S75" s="41"/>
      <c r="T75" s="48"/>
    </row>
    <row r="76" spans="1:27" ht="15.75" customHeight="1">
      <c r="A76" s="36"/>
      <c r="B76" s="36"/>
      <c r="C76" s="36"/>
      <c r="D76" s="42"/>
      <c r="E76" s="42"/>
      <c r="F76" s="42"/>
      <c r="G76" s="42"/>
      <c r="H76" s="42"/>
      <c r="J76" s="2"/>
      <c r="K76" s="2"/>
      <c r="L76" s="2"/>
      <c r="M76" s="2"/>
      <c r="O76" s="2"/>
      <c r="P76" s="2"/>
      <c r="Q76" s="41"/>
      <c r="S76" s="41"/>
      <c r="T76" s="48"/>
    </row>
    <row r="77" spans="1:27" s="37" customFormat="1" ht="15.75" customHeight="1">
      <c r="A77" s="36"/>
      <c r="B77" s="36"/>
      <c r="C77" s="36"/>
      <c r="D77" s="42"/>
      <c r="E77" s="42"/>
      <c r="F77" s="42"/>
      <c r="G77" s="42"/>
      <c r="H77" s="42"/>
      <c r="I77" s="2"/>
      <c r="J77" s="2"/>
      <c r="K77" s="2"/>
      <c r="L77" s="2"/>
      <c r="M77" s="2"/>
      <c r="N77" s="2"/>
      <c r="O77" s="2"/>
      <c r="P77" s="2"/>
      <c r="Q77" s="41"/>
      <c r="R77" s="17"/>
      <c r="S77" s="41"/>
      <c r="T77" s="48"/>
      <c r="V77" s="17"/>
      <c r="W77" s="38"/>
      <c r="X77" s="17"/>
      <c r="Y77" s="17"/>
      <c r="Z77" s="17"/>
      <c r="AA77" s="17"/>
    </row>
    <row r="78" spans="1:27" s="37" customFormat="1" ht="15.75" customHeight="1">
      <c r="A78" s="36"/>
      <c r="B78" s="36"/>
      <c r="C78" s="36"/>
      <c r="D78" s="42"/>
      <c r="E78" s="42"/>
      <c r="F78" s="42"/>
      <c r="G78" s="42"/>
      <c r="H78" s="42"/>
      <c r="I78" s="2"/>
      <c r="J78" s="2"/>
      <c r="K78" s="2"/>
      <c r="L78" s="2"/>
      <c r="M78" s="2"/>
      <c r="N78" s="2"/>
      <c r="O78" s="2"/>
      <c r="P78" s="2"/>
      <c r="Q78" s="41"/>
      <c r="R78" s="17"/>
      <c r="S78" s="41"/>
      <c r="T78" s="47"/>
      <c r="V78" s="17"/>
      <c r="W78" s="38"/>
      <c r="X78" s="17"/>
      <c r="Y78" s="17"/>
      <c r="Z78" s="17"/>
      <c r="AA78" s="17"/>
    </row>
    <row r="79" spans="1:27" s="37" customFormat="1" ht="15.75" customHeight="1">
      <c r="A79" s="36"/>
      <c r="B79" s="36"/>
      <c r="C79" s="36"/>
      <c r="D79" s="42"/>
      <c r="E79" s="42"/>
      <c r="F79" s="42"/>
      <c r="G79" s="42"/>
      <c r="H79" s="42"/>
      <c r="I79" s="2"/>
      <c r="J79" s="2"/>
      <c r="K79" s="2"/>
      <c r="L79" s="2"/>
      <c r="M79" s="2"/>
      <c r="N79" s="2"/>
      <c r="O79" s="2"/>
      <c r="P79" s="2"/>
      <c r="Q79" s="41"/>
      <c r="R79" s="17"/>
      <c r="S79" s="41"/>
      <c r="T79" s="48"/>
      <c r="V79" s="17"/>
      <c r="W79" s="38"/>
      <c r="X79" s="17"/>
      <c r="Y79" s="17"/>
      <c r="Z79" s="17"/>
      <c r="AA79" s="17"/>
    </row>
    <row r="80" spans="1:27" s="37" customFormat="1" ht="15.75" customHeight="1">
      <c r="A80" s="36"/>
      <c r="B80" s="36"/>
      <c r="C80" s="36"/>
      <c r="D80" s="42"/>
      <c r="E80" s="42"/>
      <c r="F80" s="42"/>
      <c r="G80" s="42"/>
      <c r="H80" s="42"/>
      <c r="I80" s="2"/>
      <c r="J80" s="2"/>
      <c r="K80" s="2"/>
      <c r="L80" s="2"/>
      <c r="M80" s="2"/>
      <c r="N80" s="2"/>
      <c r="O80" s="2"/>
      <c r="P80" s="2"/>
      <c r="Q80" s="41"/>
      <c r="R80" s="17"/>
      <c r="S80" s="41"/>
      <c r="T80" s="48"/>
      <c r="V80" s="17"/>
      <c r="W80" s="38"/>
      <c r="X80" s="17"/>
      <c r="Y80" s="17"/>
      <c r="Z80" s="17"/>
      <c r="AA80" s="17"/>
    </row>
    <row r="81" spans="1:27" s="37" customFormat="1" ht="15.75" customHeight="1">
      <c r="A81" s="36"/>
      <c r="B81" s="36"/>
      <c r="C81" s="36"/>
      <c r="D81" s="42"/>
      <c r="E81" s="42"/>
      <c r="F81" s="42"/>
      <c r="G81" s="42"/>
      <c r="H81" s="42"/>
      <c r="I81" s="2"/>
      <c r="J81" s="2"/>
      <c r="K81" s="2"/>
      <c r="L81" s="2"/>
      <c r="M81" s="2"/>
      <c r="N81" s="2"/>
      <c r="O81" s="2"/>
      <c r="P81" s="2"/>
      <c r="Q81" s="41"/>
      <c r="R81" s="17"/>
      <c r="S81" s="41"/>
      <c r="T81" s="48"/>
      <c r="V81" s="17"/>
      <c r="W81" s="38"/>
      <c r="X81" s="17"/>
      <c r="Y81" s="17"/>
      <c r="Z81" s="17"/>
      <c r="AA81" s="17"/>
    </row>
    <row r="82" spans="1:27" s="37" customFormat="1" ht="15.75" customHeight="1">
      <c r="A82" s="36"/>
      <c r="B82" s="36"/>
      <c r="C82" s="36"/>
      <c r="D82" s="42"/>
      <c r="E82" s="42"/>
      <c r="F82" s="42"/>
      <c r="G82" s="42"/>
      <c r="H82" s="42"/>
      <c r="I82" s="2"/>
      <c r="J82" s="2"/>
      <c r="K82" s="2"/>
      <c r="L82" s="2"/>
      <c r="M82" s="2"/>
      <c r="N82" s="2"/>
      <c r="O82" s="2"/>
      <c r="P82" s="2"/>
      <c r="Q82" s="41"/>
      <c r="R82" s="17"/>
      <c r="S82" s="41"/>
      <c r="T82" s="48"/>
      <c r="V82" s="17"/>
      <c r="W82" s="38"/>
      <c r="X82" s="17"/>
      <c r="Y82" s="17"/>
      <c r="Z82" s="17"/>
      <c r="AA82" s="17"/>
    </row>
    <row r="83" spans="1:27" s="37" customFormat="1" ht="15.75" customHeight="1">
      <c r="A83" s="36"/>
      <c r="B83" s="36"/>
      <c r="C83" s="36"/>
      <c r="D83" s="42"/>
      <c r="E83" s="42"/>
      <c r="F83" s="42"/>
      <c r="G83" s="42"/>
      <c r="H83" s="42"/>
      <c r="I83" s="2"/>
      <c r="J83" s="2"/>
      <c r="K83" s="2"/>
      <c r="L83" s="2"/>
      <c r="M83" s="2"/>
      <c r="N83" s="2"/>
      <c r="O83" s="2"/>
      <c r="P83" s="2"/>
      <c r="Q83" s="41"/>
      <c r="R83" s="17"/>
      <c r="S83" s="41"/>
      <c r="T83" s="48"/>
      <c r="V83" s="17"/>
      <c r="W83" s="38"/>
      <c r="X83" s="17"/>
      <c r="Y83" s="17"/>
      <c r="Z83" s="17"/>
      <c r="AA83" s="17"/>
    </row>
    <row r="84" spans="1:27" s="37" customFormat="1" ht="15.75" customHeight="1">
      <c r="A84" s="36"/>
      <c r="B84" s="36"/>
      <c r="C84" s="36"/>
      <c r="D84" s="42"/>
      <c r="E84" s="42"/>
      <c r="F84" s="42"/>
      <c r="G84" s="42"/>
      <c r="H84" s="42"/>
      <c r="I84" s="2"/>
      <c r="J84" s="2"/>
      <c r="K84" s="2"/>
      <c r="L84" s="2"/>
      <c r="M84" s="2"/>
      <c r="N84" s="2"/>
      <c r="O84" s="2"/>
      <c r="P84" s="2"/>
      <c r="Q84" s="41"/>
      <c r="R84" s="17"/>
      <c r="S84" s="41"/>
      <c r="T84" s="48"/>
      <c r="V84" s="17"/>
      <c r="W84" s="38"/>
      <c r="X84" s="17"/>
      <c r="Y84" s="17"/>
      <c r="Z84" s="17"/>
      <c r="AA84" s="17"/>
    </row>
    <row r="85" spans="1:27" s="37" customFormat="1" ht="15.75" customHeight="1">
      <c r="A85" s="36"/>
      <c r="B85" s="36"/>
      <c r="C85" s="36"/>
      <c r="D85" s="42"/>
      <c r="E85" s="42"/>
      <c r="F85" s="42"/>
      <c r="G85" s="42"/>
      <c r="H85" s="42"/>
      <c r="I85" s="2"/>
      <c r="J85" s="2"/>
      <c r="K85" s="2"/>
      <c r="L85" s="2"/>
      <c r="M85" s="2"/>
      <c r="N85" s="2"/>
      <c r="O85" s="2"/>
      <c r="P85" s="2"/>
      <c r="Q85" s="41"/>
      <c r="R85" s="17"/>
      <c r="S85" s="41"/>
      <c r="T85" s="48"/>
      <c r="V85" s="17"/>
      <c r="W85" s="38"/>
      <c r="X85" s="17"/>
      <c r="Y85" s="17"/>
      <c r="Z85" s="17"/>
      <c r="AA85" s="17"/>
    </row>
    <row r="86" spans="1:27" s="37" customFormat="1" ht="15.75" customHeight="1">
      <c r="A86" s="36"/>
      <c r="B86" s="36"/>
      <c r="C86" s="36"/>
      <c r="D86" s="42"/>
      <c r="E86" s="42"/>
      <c r="F86" s="42"/>
      <c r="G86" s="42"/>
      <c r="H86" s="42"/>
      <c r="I86" s="2"/>
      <c r="J86" s="2"/>
      <c r="K86" s="2"/>
      <c r="L86" s="2"/>
      <c r="M86" s="2"/>
      <c r="N86" s="2"/>
      <c r="O86" s="2"/>
      <c r="P86" s="2"/>
      <c r="Q86" s="41"/>
      <c r="R86" s="17"/>
      <c r="S86" s="41"/>
      <c r="T86" s="48"/>
      <c r="V86" s="17"/>
      <c r="W86" s="38"/>
      <c r="X86" s="17"/>
      <c r="Y86" s="17"/>
      <c r="Z86" s="17"/>
      <c r="AA86" s="17"/>
    </row>
    <row r="87" spans="1:27" s="37" customFormat="1" ht="15.75" customHeight="1">
      <c r="A87" s="36"/>
      <c r="B87" s="36"/>
      <c r="C87" s="36"/>
      <c r="D87" s="42"/>
      <c r="E87" s="42"/>
      <c r="F87" s="42"/>
      <c r="G87" s="42"/>
      <c r="H87" s="42"/>
      <c r="I87" s="2"/>
      <c r="J87" s="2"/>
      <c r="K87" s="2"/>
      <c r="L87" s="2"/>
      <c r="M87" s="2"/>
      <c r="N87" s="2"/>
      <c r="O87" s="2"/>
      <c r="P87" s="2"/>
      <c r="Q87" s="41"/>
      <c r="R87" s="17"/>
      <c r="S87" s="41"/>
      <c r="T87" s="48"/>
      <c r="V87" s="17"/>
      <c r="W87" s="38"/>
      <c r="X87" s="17"/>
      <c r="Y87" s="17"/>
      <c r="Z87" s="17"/>
      <c r="AA87" s="17"/>
    </row>
    <row r="88" spans="1:27" s="37" customFormat="1" ht="15.75" customHeight="1">
      <c r="A88" s="36"/>
      <c r="B88" s="36"/>
      <c r="C88" s="36"/>
      <c r="D88" s="42"/>
      <c r="E88" s="42"/>
      <c r="F88" s="42"/>
      <c r="G88" s="42"/>
      <c r="H88" s="42"/>
      <c r="I88" s="2"/>
      <c r="J88" s="2"/>
      <c r="K88" s="2"/>
      <c r="L88" s="2"/>
      <c r="M88" s="2"/>
      <c r="N88" s="2"/>
      <c r="O88" s="2"/>
      <c r="P88" s="2"/>
      <c r="Q88" s="41"/>
      <c r="R88" s="17"/>
      <c r="S88" s="41"/>
      <c r="T88" s="48"/>
      <c r="V88" s="17"/>
      <c r="W88" s="38"/>
      <c r="X88" s="17"/>
      <c r="Y88" s="17"/>
      <c r="Z88" s="17"/>
      <c r="AA88" s="17"/>
    </row>
    <row r="89" spans="1:27" s="37" customFormat="1" ht="15.75" customHeight="1">
      <c r="A89" s="36"/>
      <c r="B89" s="36"/>
      <c r="C89" s="36"/>
      <c r="D89" s="42"/>
      <c r="E89" s="42"/>
      <c r="F89" s="42"/>
      <c r="G89" s="42"/>
      <c r="H89" s="42"/>
      <c r="I89" s="2"/>
      <c r="J89" s="2"/>
      <c r="K89" s="2"/>
      <c r="L89" s="2"/>
      <c r="M89" s="2"/>
      <c r="N89" s="2"/>
      <c r="O89" s="2"/>
      <c r="P89" s="2"/>
      <c r="Q89" s="41"/>
      <c r="R89" s="17"/>
      <c r="S89" s="41"/>
      <c r="T89" s="48"/>
      <c r="V89" s="17"/>
      <c r="W89" s="38"/>
      <c r="X89" s="17"/>
      <c r="Y89" s="17"/>
      <c r="Z89" s="17"/>
      <c r="AA89" s="17"/>
    </row>
    <row r="90" spans="1:27" s="37" customFormat="1" ht="15.75" customHeight="1">
      <c r="A90" s="36"/>
      <c r="B90" s="36"/>
      <c r="C90" s="36"/>
      <c r="D90" s="42"/>
      <c r="E90" s="42"/>
      <c r="F90" s="42"/>
      <c r="G90" s="42"/>
      <c r="H90" s="42"/>
      <c r="I90" s="2"/>
      <c r="J90" s="2"/>
      <c r="K90" s="2"/>
      <c r="L90" s="2"/>
      <c r="M90" s="2"/>
      <c r="N90" s="2"/>
      <c r="O90" s="2"/>
      <c r="P90" s="2"/>
      <c r="Q90" s="41"/>
      <c r="R90" s="17"/>
      <c r="S90" s="41"/>
      <c r="T90" s="48"/>
      <c r="V90" s="17"/>
      <c r="W90" s="38"/>
      <c r="X90" s="17"/>
      <c r="Y90" s="17"/>
      <c r="Z90" s="17"/>
      <c r="AA90" s="17"/>
    </row>
    <row r="91" spans="1:27" s="37" customFormat="1" ht="15.75" customHeight="1">
      <c r="A91" s="36"/>
      <c r="B91" s="36"/>
      <c r="C91" s="36"/>
      <c r="D91" s="42"/>
      <c r="E91" s="42"/>
      <c r="F91" s="42"/>
      <c r="G91" s="42"/>
      <c r="H91" s="42"/>
      <c r="I91" s="2"/>
      <c r="J91" s="2"/>
      <c r="K91" s="2"/>
      <c r="L91" s="2"/>
      <c r="M91" s="2"/>
      <c r="N91" s="2"/>
      <c r="O91" s="2"/>
      <c r="P91" s="2"/>
      <c r="Q91" s="41"/>
      <c r="R91" s="17"/>
      <c r="S91" s="46"/>
      <c r="T91" s="48"/>
      <c r="V91" s="17"/>
      <c r="W91" s="38"/>
      <c r="X91" s="17"/>
      <c r="Y91" s="17"/>
      <c r="Z91" s="17"/>
      <c r="AA91" s="17"/>
    </row>
    <row r="92" spans="1:27" s="37" customFormat="1" ht="15.75" customHeight="1">
      <c r="A92" s="17"/>
      <c r="B92" s="17"/>
      <c r="C92" s="17"/>
      <c r="D92" s="17"/>
      <c r="E92" s="17"/>
      <c r="F92" s="17"/>
      <c r="G92" s="17"/>
      <c r="H92" s="17"/>
      <c r="I92" s="2"/>
      <c r="J92" s="2"/>
      <c r="K92" s="2"/>
      <c r="L92" s="2"/>
      <c r="M92" s="2"/>
      <c r="N92" s="2"/>
      <c r="O92" s="2"/>
      <c r="P92" s="2"/>
      <c r="Q92" s="41"/>
      <c r="R92" s="17"/>
      <c r="S92" s="41"/>
      <c r="T92" s="48"/>
      <c r="V92" s="17"/>
      <c r="W92" s="38"/>
      <c r="X92" s="17"/>
      <c r="Y92" s="17"/>
      <c r="Z92" s="17"/>
      <c r="AA92" s="17"/>
    </row>
    <row r="93" spans="1:27" ht="15.75" customHeight="1">
      <c r="S93" s="41"/>
      <c r="T93" s="48"/>
    </row>
    <row r="94" spans="1:27" ht="15.75" customHeight="1">
      <c r="R94" s="49"/>
      <c r="S94" s="41"/>
      <c r="T94" s="48"/>
    </row>
    <row r="95" spans="1:27" ht="15.75" customHeight="1">
      <c r="R95" s="49"/>
      <c r="S95" s="41"/>
      <c r="T95" s="48"/>
    </row>
    <row r="96" spans="1:27" ht="15.75" customHeight="1">
      <c r="R96" s="49"/>
      <c r="S96" s="46"/>
      <c r="T96" s="47"/>
    </row>
    <row r="97" spans="1:21" ht="15.75" customHeight="1">
      <c r="A97" s="42"/>
      <c r="B97" s="42"/>
      <c r="C97" s="42"/>
      <c r="S97" s="50"/>
      <c r="T97" s="48"/>
      <c r="U97" s="51"/>
    </row>
    <row r="98" spans="1:21" ht="15.75" customHeight="1">
      <c r="A98" s="42"/>
      <c r="B98" s="42"/>
      <c r="C98" s="42"/>
      <c r="S98" s="50"/>
      <c r="T98" s="48"/>
      <c r="U98" s="51"/>
    </row>
    <row r="99" spans="1:21" ht="15.75" customHeight="1">
      <c r="A99" s="36"/>
      <c r="B99" s="36"/>
      <c r="C99" s="36"/>
      <c r="D99" s="42"/>
      <c r="E99" s="42"/>
      <c r="F99" s="42"/>
      <c r="G99" s="42"/>
      <c r="H99" s="42"/>
      <c r="J99" s="2"/>
      <c r="K99" s="2"/>
      <c r="L99" s="2"/>
      <c r="M99" s="2"/>
      <c r="O99" s="2"/>
      <c r="P99" s="2"/>
      <c r="Q99" s="41"/>
      <c r="S99" s="41"/>
      <c r="T99" s="48"/>
      <c r="U99" s="51"/>
    </row>
    <row r="100" spans="1:21" ht="15.75" customHeight="1">
      <c r="A100" s="36"/>
      <c r="B100" s="36"/>
      <c r="C100" s="36"/>
      <c r="D100" s="42"/>
      <c r="E100" s="42"/>
      <c r="F100" s="42"/>
      <c r="G100" s="42"/>
      <c r="H100" s="42"/>
      <c r="J100" s="2"/>
      <c r="K100" s="2"/>
      <c r="L100" s="2"/>
      <c r="M100" s="2"/>
      <c r="O100" s="2"/>
      <c r="P100" s="2"/>
      <c r="Q100" s="41"/>
      <c r="S100" s="46"/>
      <c r="T100" s="48"/>
      <c r="U100" s="51"/>
    </row>
    <row r="101" spans="1:21" ht="15.75" customHeight="1">
      <c r="S101" s="50"/>
      <c r="T101" s="47"/>
      <c r="U101" s="51"/>
    </row>
    <row r="102" spans="1:21" ht="15.75" customHeight="1">
      <c r="T102" s="52"/>
      <c r="U102" s="51"/>
    </row>
    <row r="103" spans="1:21" ht="15.75" customHeight="1">
      <c r="Q103" s="41"/>
      <c r="R103" s="41"/>
      <c r="S103" s="50"/>
      <c r="T103" s="52"/>
      <c r="U103" s="51"/>
    </row>
    <row r="104" spans="1:21" ht="15.75" customHeight="1">
      <c r="Q104" s="41"/>
      <c r="R104" s="41"/>
      <c r="T104" s="48"/>
      <c r="U104" s="51"/>
    </row>
    <row r="105" spans="1:21" ht="15.75" customHeight="1">
      <c r="Q105" s="41"/>
      <c r="R105" s="41"/>
      <c r="S105" s="50"/>
      <c r="T105" s="47"/>
      <c r="U105" s="51"/>
    </row>
    <row r="106" spans="1:21" ht="15.75" customHeight="1">
      <c r="Q106" s="41"/>
      <c r="R106" s="41"/>
      <c r="T106" s="52"/>
      <c r="U106" s="51"/>
    </row>
    <row r="107" spans="1:21" ht="15.75" customHeight="1">
      <c r="Q107" s="41"/>
      <c r="R107" s="41"/>
      <c r="U107" s="51"/>
    </row>
    <row r="108" spans="1:21" ht="15.75" customHeight="1">
      <c r="Q108" s="41"/>
      <c r="R108" s="41"/>
      <c r="T108" s="52"/>
      <c r="U108" s="51"/>
    </row>
    <row r="109" spans="1:21" ht="15.75" customHeight="1">
      <c r="Q109" s="41"/>
      <c r="R109" s="41"/>
      <c r="U109" s="51"/>
    </row>
    <row r="110" spans="1:21" ht="15.75" customHeight="1">
      <c r="Q110" s="41"/>
      <c r="R110" s="41"/>
      <c r="T110" s="52"/>
      <c r="U110" s="51"/>
    </row>
    <row r="111" spans="1:21" ht="15.75" customHeight="1">
      <c r="Q111" s="41"/>
      <c r="R111" s="41"/>
      <c r="U111" s="51"/>
    </row>
    <row r="112" spans="1:21" ht="15.75" customHeight="1">
      <c r="Q112" s="41"/>
      <c r="R112" s="41"/>
      <c r="U112" s="51"/>
    </row>
    <row r="113" spans="17:21" ht="15.75" customHeight="1">
      <c r="Q113" s="41"/>
      <c r="R113" s="41"/>
      <c r="U113" s="51"/>
    </row>
    <row r="114" spans="17:21" ht="15.75" customHeight="1">
      <c r="Q114" s="41"/>
      <c r="R114" s="41"/>
      <c r="U114" s="51"/>
    </row>
    <row r="115" spans="17:21" ht="15.75" customHeight="1">
      <c r="Q115" s="41"/>
      <c r="R115" s="41"/>
      <c r="U115" s="51"/>
    </row>
    <row r="116" spans="17:21" ht="15.75" customHeight="1">
      <c r="Q116" s="41"/>
      <c r="R116" s="41"/>
      <c r="U116" s="53"/>
    </row>
    <row r="117" spans="17:21" ht="15.75" customHeight="1">
      <c r="Q117" s="41"/>
      <c r="R117" s="41"/>
    </row>
    <row r="118" spans="17:21" ht="15.75" customHeight="1">
      <c r="Q118" s="41"/>
      <c r="R118" s="41"/>
      <c r="U118" s="51"/>
    </row>
    <row r="119" spans="17:21" ht="15.75" customHeight="1">
      <c r="Q119" s="41"/>
      <c r="R119" s="41"/>
      <c r="U119" s="51"/>
    </row>
    <row r="120" spans="17:21" ht="15.75" customHeight="1">
      <c r="Q120" s="41"/>
      <c r="R120" s="41"/>
      <c r="U120" s="51"/>
    </row>
    <row r="121" spans="17:21" ht="15.75" customHeight="1">
      <c r="Q121" s="41"/>
      <c r="R121" s="41"/>
      <c r="U121" s="53"/>
    </row>
    <row r="122" spans="17:21" ht="15.75" customHeight="1">
      <c r="Q122" s="46"/>
      <c r="R122" s="46"/>
      <c r="U122" s="51"/>
    </row>
    <row r="124" spans="17:21" ht="15.75" customHeight="1">
      <c r="Q124" s="41"/>
      <c r="R124" s="41"/>
      <c r="U124" s="54"/>
    </row>
    <row r="125" spans="17:21" ht="15.75" customHeight="1">
      <c r="Q125" s="41"/>
      <c r="R125" s="41"/>
    </row>
    <row r="126" spans="17:21" ht="15.75" customHeight="1">
      <c r="Q126" s="41"/>
      <c r="R126" s="41"/>
    </row>
    <row r="127" spans="17:21" ht="15.75" customHeight="1">
      <c r="Q127" s="46"/>
      <c r="R127" s="46"/>
    </row>
    <row r="128" spans="17:21" ht="15.75" customHeight="1">
      <c r="Q128" s="41"/>
      <c r="R128" s="41"/>
      <c r="U128" s="51"/>
    </row>
    <row r="129" spans="1:27" ht="15.75" customHeight="1">
      <c r="U129" s="51"/>
    </row>
    <row r="130" spans="1:27" ht="15.75" customHeight="1">
      <c r="J130" s="42"/>
      <c r="K130" s="42"/>
      <c r="L130" s="42"/>
      <c r="M130" s="42"/>
      <c r="N130" s="36"/>
      <c r="O130" s="42"/>
      <c r="P130" s="42"/>
      <c r="Q130" s="50"/>
      <c r="R130" s="50"/>
      <c r="S130" s="42"/>
      <c r="U130" s="53"/>
    </row>
    <row r="131" spans="1:27" ht="15.75" customHeight="1">
      <c r="U131" s="54"/>
    </row>
    <row r="132" spans="1:27" ht="15.75" customHeight="1">
      <c r="D132" s="42"/>
      <c r="E132" s="42"/>
      <c r="F132" s="42"/>
      <c r="G132" s="42"/>
      <c r="H132" s="42"/>
    </row>
    <row r="134" spans="1:27" ht="15.75" customHeight="1">
      <c r="Q134" s="41"/>
      <c r="R134" s="41"/>
    </row>
    <row r="135" spans="1:27" ht="15.75" customHeight="1">
      <c r="Q135" s="41"/>
      <c r="R135" s="41"/>
      <c r="T135" s="55"/>
    </row>
    <row r="136" spans="1:27" ht="15.75" customHeight="1">
      <c r="Q136" s="46"/>
      <c r="R136" s="46"/>
    </row>
    <row r="137" spans="1:27" ht="15.75" customHeight="1">
      <c r="J137" s="42"/>
      <c r="K137" s="42"/>
      <c r="L137" s="42"/>
      <c r="M137" s="42"/>
      <c r="N137" s="36"/>
      <c r="O137" s="42"/>
      <c r="P137" s="42"/>
      <c r="Q137" s="50"/>
      <c r="R137" s="50"/>
      <c r="S137" s="42"/>
    </row>
    <row r="141" spans="1:27" s="37" customFormat="1" ht="15.75" customHeight="1">
      <c r="A141" s="17"/>
      <c r="B141" s="17"/>
      <c r="C141" s="17"/>
      <c r="D141" s="17"/>
      <c r="E141" s="17"/>
      <c r="F141" s="17"/>
      <c r="G141" s="17"/>
      <c r="H141" s="17"/>
      <c r="I141" s="2"/>
      <c r="J141" s="17"/>
      <c r="K141" s="17"/>
      <c r="L141" s="17"/>
      <c r="M141" s="17"/>
      <c r="N141" s="2"/>
      <c r="O141" s="17"/>
      <c r="P141" s="17"/>
      <c r="Q141" s="17"/>
      <c r="R141" s="17"/>
      <c r="S141" s="17"/>
      <c r="T141" s="40"/>
      <c r="V141" s="17"/>
      <c r="W141" s="38"/>
      <c r="X141" s="17"/>
      <c r="Y141" s="17"/>
      <c r="Z141" s="17"/>
      <c r="AA141" s="17"/>
    </row>
    <row r="142" spans="1:27" s="37" customFormat="1" ht="15.75" customHeight="1">
      <c r="A142" s="17"/>
      <c r="B142" s="17"/>
      <c r="C142" s="17"/>
      <c r="D142" s="17"/>
      <c r="E142" s="17"/>
      <c r="F142" s="17"/>
      <c r="G142" s="17"/>
      <c r="H142" s="17"/>
      <c r="I142" s="2"/>
      <c r="J142" s="17"/>
      <c r="K142" s="17"/>
      <c r="L142" s="17"/>
      <c r="M142" s="17"/>
      <c r="N142" s="2"/>
      <c r="O142" s="17"/>
      <c r="P142" s="17"/>
      <c r="Q142" s="17"/>
      <c r="R142" s="17"/>
      <c r="S142" s="17"/>
      <c r="T142" s="55"/>
      <c r="V142" s="17"/>
      <c r="W142" s="38"/>
      <c r="X142" s="17"/>
      <c r="Y142" s="17"/>
      <c r="Z142" s="17"/>
      <c r="AA142" s="17"/>
    </row>
    <row r="143" spans="1:27" s="37" customFormat="1" ht="15.75" customHeight="1">
      <c r="A143" s="17"/>
      <c r="B143" s="17"/>
      <c r="C143" s="17"/>
      <c r="D143" s="17"/>
      <c r="E143" s="17"/>
      <c r="F143" s="17"/>
      <c r="G143" s="17"/>
      <c r="H143" s="17"/>
      <c r="I143" s="2"/>
      <c r="J143" s="17"/>
      <c r="K143" s="17"/>
      <c r="L143" s="17"/>
      <c r="M143" s="17"/>
      <c r="N143" s="2"/>
      <c r="O143" s="17"/>
      <c r="P143" s="17"/>
      <c r="Q143" s="17"/>
      <c r="R143" s="17"/>
      <c r="S143" s="17"/>
      <c r="T143" s="40"/>
      <c r="V143" s="17"/>
      <c r="W143" s="38"/>
      <c r="X143" s="17"/>
      <c r="Y143" s="17"/>
      <c r="Z143" s="17"/>
      <c r="AA143" s="17"/>
    </row>
    <row r="144" spans="1:27" s="37" customFormat="1" ht="15.75" customHeight="1">
      <c r="A144" s="17"/>
      <c r="B144" s="17"/>
      <c r="C144" s="17"/>
      <c r="D144" s="17"/>
      <c r="E144" s="17"/>
      <c r="F144" s="17"/>
      <c r="G144" s="17"/>
      <c r="H144" s="17"/>
      <c r="I144" s="2"/>
      <c r="J144" s="17"/>
      <c r="K144" s="17"/>
      <c r="L144" s="17"/>
      <c r="M144" s="17"/>
      <c r="N144" s="2"/>
      <c r="O144" s="17"/>
      <c r="P144" s="17"/>
      <c r="Q144" s="17"/>
      <c r="R144" s="17"/>
      <c r="S144" s="17"/>
      <c r="T144" s="40"/>
      <c r="V144" s="17"/>
      <c r="W144" s="38"/>
      <c r="X144" s="17"/>
      <c r="Y144" s="17"/>
      <c r="Z144" s="17"/>
      <c r="AA144" s="17"/>
    </row>
    <row r="145" spans="1:27" s="37" customFormat="1" ht="15.75" customHeight="1">
      <c r="A145" s="17"/>
      <c r="B145" s="17"/>
      <c r="C145" s="17"/>
      <c r="D145" s="17"/>
      <c r="E145" s="17"/>
      <c r="F145" s="17"/>
      <c r="G145" s="17"/>
      <c r="H145" s="17"/>
      <c r="I145" s="2"/>
      <c r="J145" s="17"/>
      <c r="K145" s="17"/>
      <c r="L145" s="17"/>
      <c r="M145" s="17"/>
      <c r="N145" s="2"/>
      <c r="O145" s="17"/>
      <c r="P145" s="17"/>
      <c r="Q145" s="17"/>
      <c r="R145" s="17"/>
      <c r="S145" s="17"/>
      <c r="T145" s="40"/>
      <c r="V145" s="17"/>
      <c r="W145" s="38"/>
      <c r="X145" s="17"/>
      <c r="Y145" s="17"/>
      <c r="Z145" s="17"/>
      <c r="AA145" s="17"/>
    </row>
    <row r="146" spans="1:27" s="37" customFormat="1" ht="15.75" customHeight="1">
      <c r="A146" s="17"/>
      <c r="B146" s="17"/>
      <c r="C146" s="17"/>
      <c r="D146" s="17"/>
      <c r="E146" s="17"/>
      <c r="F146" s="17"/>
      <c r="G146" s="17"/>
      <c r="H146" s="17"/>
      <c r="I146" s="2"/>
      <c r="J146" s="17"/>
      <c r="K146" s="17"/>
      <c r="L146" s="17"/>
      <c r="M146" s="17"/>
      <c r="N146" s="2"/>
      <c r="O146" s="17"/>
      <c r="P146" s="17"/>
      <c r="Q146" s="17"/>
      <c r="R146" s="17"/>
      <c r="S146" s="17"/>
      <c r="T146" s="40"/>
      <c r="V146" s="17"/>
      <c r="W146" s="38"/>
      <c r="X146" s="17"/>
      <c r="Y146" s="17"/>
      <c r="Z146" s="17"/>
      <c r="AA146" s="17"/>
    </row>
    <row r="147" spans="1:27" s="37" customFormat="1" ht="15.75" customHeight="1">
      <c r="A147" s="17"/>
      <c r="B147" s="17"/>
      <c r="C147" s="17"/>
      <c r="D147" s="17"/>
      <c r="E147" s="17"/>
      <c r="F147" s="17"/>
      <c r="G147" s="17"/>
      <c r="H147" s="17"/>
      <c r="I147" s="2"/>
      <c r="J147" s="17"/>
      <c r="K147" s="17"/>
      <c r="L147" s="17"/>
      <c r="M147" s="17"/>
      <c r="N147" s="2"/>
      <c r="O147" s="17"/>
      <c r="P147" s="17"/>
      <c r="Q147" s="17"/>
      <c r="R147" s="17"/>
      <c r="S147" s="17"/>
      <c r="T147" s="40"/>
      <c r="V147" s="17"/>
      <c r="W147" s="38"/>
      <c r="X147" s="17"/>
      <c r="Y147" s="17"/>
      <c r="Z147" s="17"/>
      <c r="AA147" s="17"/>
    </row>
    <row r="148" spans="1:27" s="37" customFormat="1" ht="15.75" customHeight="1">
      <c r="A148" s="17"/>
      <c r="B148" s="17"/>
      <c r="C148" s="17"/>
      <c r="D148" s="17"/>
      <c r="E148" s="17"/>
      <c r="F148" s="17"/>
      <c r="G148" s="17"/>
      <c r="H148" s="17"/>
      <c r="I148" s="2"/>
      <c r="J148" s="17"/>
      <c r="K148" s="17"/>
      <c r="L148" s="17"/>
      <c r="M148" s="17"/>
      <c r="N148" s="2"/>
      <c r="O148" s="17"/>
      <c r="P148" s="17"/>
      <c r="Q148" s="17"/>
      <c r="R148" s="17"/>
      <c r="S148" s="17"/>
      <c r="T148" s="40"/>
      <c r="V148" s="17"/>
      <c r="W148" s="38"/>
      <c r="X148" s="17"/>
      <c r="Y148" s="17"/>
      <c r="Z148" s="17"/>
      <c r="AA148" s="17"/>
    </row>
    <row r="149" spans="1:27" s="37" customFormat="1" ht="15.75" customHeight="1">
      <c r="A149" s="17"/>
      <c r="B149" s="17"/>
      <c r="C149" s="17"/>
      <c r="D149" s="17"/>
      <c r="E149" s="17"/>
      <c r="F149" s="17"/>
      <c r="G149" s="17"/>
      <c r="H149" s="17"/>
      <c r="I149" s="2"/>
      <c r="J149" s="17"/>
      <c r="K149" s="17"/>
      <c r="L149" s="17"/>
      <c r="M149" s="17"/>
      <c r="N149" s="2"/>
      <c r="O149" s="17"/>
      <c r="P149" s="17"/>
      <c r="Q149" s="17"/>
      <c r="R149" s="17"/>
      <c r="S149" s="17"/>
      <c r="T149" s="40"/>
      <c r="V149" s="17"/>
      <c r="W149" s="38"/>
      <c r="X149" s="17"/>
      <c r="Y149" s="17"/>
      <c r="Z149" s="17"/>
      <c r="AA149" s="17"/>
    </row>
    <row r="150" spans="1:27" s="37" customFormat="1" ht="15.75" customHeight="1">
      <c r="A150" s="17"/>
      <c r="B150" s="17"/>
      <c r="C150" s="17"/>
      <c r="D150" s="17"/>
      <c r="E150" s="17"/>
      <c r="F150" s="17"/>
      <c r="G150" s="17"/>
      <c r="H150" s="17"/>
      <c r="I150" s="2"/>
      <c r="J150" s="17"/>
      <c r="K150" s="17"/>
      <c r="L150" s="17"/>
      <c r="M150" s="17"/>
      <c r="N150" s="2"/>
      <c r="O150" s="17"/>
      <c r="P150" s="17"/>
      <c r="Q150" s="17"/>
      <c r="R150" s="17"/>
      <c r="S150" s="17"/>
      <c r="T150" s="40"/>
      <c r="V150" s="17"/>
      <c r="W150" s="38"/>
      <c r="X150" s="17"/>
      <c r="Y150" s="17"/>
      <c r="Z150" s="17"/>
      <c r="AA150" s="17"/>
    </row>
    <row r="151" spans="1:27" s="37" customFormat="1" ht="15.75" customHeight="1">
      <c r="A151" s="17"/>
      <c r="B151" s="17"/>
      <c r="C151" s="17"/>
      <c r="D151" s="17"/>
      <c r="E151" s="17"/>
      <c r="F151" s="17"/>
      <c r="G151" s="17"/>
      <c r="H151" s="17"/>
      <c r="I151" s="2"/>
      <c r="J151" s="17"/>
      <c r="K151" s="17"/>
      <c r="L151" s="17"/>
      <c r="M151" s="17"/>
      <c r="N151" s="2"/>
      <c r="O151" s="17"/>
      <c r="P151" s="17"/>
      <c r="Q151" s="17"/>
      <c r="R151" s="17"/>
      <c r="S151" s="17"/>
      <c r="T151" s="40"/>
      <c r="V151" s="17"/>
      <c r="W151" s="38"/>
      <c r="X151" s="17"/>
      <c r="Y151" s="17"/>
      <c r="Z151" s="17"/>
      <c r="AA151" s="17"/>
    </row>
    <row r="152" spans="1:27" s="37" customFormat="1" ht="15.75" customHeight="1">
      <c r="A152" s="17"/>
      <c r="B152" s="17"/>
      <c r="C152" s="17"/>
      <c r="D152" s="17"/>
      <c r="E152" s="17"/>
      <c r="F152" s="17"/>
      <c r="G152" s="17"/>
      <c r="H152" s="17"/>
      <c r="I152" s="2"/>
      <c r="J152" s="17"/>
      <c r="K152" s="17"/>
      <c r="L152" s="17"/>
      <c r="M152" s="17"/>
      <c r="N152" s="2"/>
      <c r="O152" s="17"/>
      <c r="P152" s="17"/>
      <c r="Q152" s="17"/>
      <c r="R152" s="17"/>
      <c r="S152" s="17"/>
      <c r="T152" s="40"/>
      <c r="V152" s="17"/>
      <c r="W152" s="38"/>
      <c r="X152" s="17"/>
      <c r="Y152" s="17"/>
      <c r="Z152" s="17"/>
      <c r="AA152" s="17"/>
    </row>
    <row r="153" spans="1:27" s="37" customFormat="1" ht="15.75" customHeight="1">
      <c r="A153" s="17"/>
      <c r="B153" s="17"/>
      <c r="C153" s="17"/>
      <c r="D153" s="17"/>
      <c r="E153" s="17"/>
      <c r="F153" s="17"/>
      <c r="G153" s="17"/>
      <c r="H153" s="17"/>
      <c r="I153" s="2"/>
      <c r="J153" s="17"/>
      <c r="K153" s="17"/>
      <c r="L153" s="17"/>
      <c r="M153" s="17"/>
      <c r="N153" s="2"/>
      <c r="O153" s="17"/>
      <c r="P153" s="17"/>
      <c r="Q153" s="17"/>
      <c r="R153" s="17"/>
      <c r="S153" s="17"/>
      <c r="T153" s="40"/>
      <c r="V153" s="17"/>
      <c r="W153" s="38"/>
      <c r="X153" s="17"/>
      <c r="Y153" s="17"/>
      <c r="Z153" s="17"/>
      <c r="AA153" s="17"/>
    </row>
    <row r="154" spans="1:27" s="37" customFormat="1" ht="15.75" customHeight="1">
      <c r="A154" s="17"/>
      <c r="B154" s="17"/>
      <c r="C154" s="17"/>
      <c r="D154" s="17"/>
      <c r="E154" s="17"/>
      <c r="F154" s="17"/>
      <c r="G154" s="17"/>
      <c r="H154" s="17"/>
      <c r="I154" s="2"/>
      <c r="J154" s="17"/>
      <c r="K154" s="17"/>
      <c r="L154" s="17"/>
      <c r="M154" s="17"/>
      <c r="N154" s="2"/>
      <c r="O154" s="17"/>
      <c r="P154" s="17"/>
      <c r="Q154" s="17"/>
      <c r="R154" s="17"/>
      <c r="S154" s="17"/>
      <c r="T154" s="40"/>
      <c r="V154" s="17"/>
      <c r="W154" s="38"/>
      <c r="X154" s="17"/>
      <c r="Y154" s="17"/>
      <c r="Z154" s="17"/>
      <c r="AA154" s="17"/>
    </row>
    <row r="155" spans="1:27" s="37" customFormat="1" ht="15.75" customHeight="1">
      <c r="A155" s="17"/>
      <c r="B155" s="17"/>
      <c r="C155" s="17"/>
      <c r="D155" s="17"/>
      <c r="E155" s="17"/>
      <c r="F155" s="17"/>
      <c r="G155" s="17"/>
      <c r="H155" s="17"/>
      <c r="I155" s="2"/>
      <c r="J155" s="17"/>
      <c r="K155" s="17"/>
      <c r="L155" s="17"/>
      <c r="M155" s="17"/>
      <c r="N155" s="2"/>
      <c r="O155" s="17"/>
      <c r="P155" s="17"/>
      <c r="Q155" s="17"/>
      <c r="R155" s="17"/>
      <c r="S155" s="17"/>
      <c r="T155" s="40"/>
      <c r="V155" s="17"/>
      <c r="W155" s="38"/>
      <c r="X155" s="17"/>
      <c r="Y155" s="17"/>
      <c r="Z155" s="17"/>
      <c r="AA155" s="17"/>
    </row>
    <row r="156" spans="1:27" s="37" customFormat="1" ht="15.75" customHeight="1">
      <c r="A156" s="17"/>
      <c r="B156" s="17"/>
      <c r="C156" s="17"/>
      <c r="D156" s="17"/>
      <c r="E156" s="17"/>
      <c r="F156" s="17"/>
      <c r="G156" s="17"/>
      <c r="H156" s="17"/>
      <c r="I156" s="2"/>
      <c r="J156" s="17"/>
      <c r="K156" s="17"/>
      <c r="L156" s="17"/>
      <c r="M156" s="17"/>
      <c r="N156" s="2"/>
      <c r="O156" s="17"/>
      <c r="P156" s="17"/>
      <c r="Q156" s="17"/>
      <c r="R156" s="17"/>
      <c r="S156" s="17"/>
      <c r="T156" s="40"/>
      <c r="V156" s="17"/>
      <c r="W156" s="38"/>
      <c r="X156" s="17"/>
      <c r="Y156" s="17"/>
      <c r="Z156" s="17"/>
      <c r="AA156" s="17"/>
    </row>
    <row r="157" spans="1:27" s="37" customFormat="1" ht="15.75" customHeight="1">
      <c r="A157" s="17"/>
      <c r="B157" s="17"/>
      <c r="C157" s="17"/>
      <c r="D157" s="17"/>
      <c r="E157" s="17"/>
      <c r="F157" s="17"/>
      <c r="G157" s="17"/>
      <c r="H157" s="17"/>
      <c r="I157" s="2"/>
      <c r="J157" s="17"/>
      <c r="K157" s="17"/>
      <c r="L157" s="17"/>
      <c r="M157" s="17"/>
      <c r="N157" s="2"/>
      <c r="O157" s="17"/>
      <c r="P157" s="17"/>
      <c r="Q157" s="17"/>
      <c r="R157" s="17"/>
      <c r="S157" s="17"/>
      <c r="T157" s="40"/>
      <c r="V157" s="17"/>
      <c r="W157" s="38"/>
      <c r="X157" s="17"/>
      <c r="Y157" s="17"/>
      <c r="Z157" s="17"/>
      <c r="AA157" s="17"/>
    </row>
    <row r="158" spans="1:27" s="37" customFormat="1" ht="15.75" customHeight="1">
      <c r="A158" s="17"/>
      <c r="B158" s="17"/>
      <c r="C158" s="17"/>
      <c r="D158" s="17"/>
      <c r="E158" s="17"/>
      <c r="F158" s="17"/>
      <c r="G158" s="17"/>
      <c r="H158" s="17"/>
      <c r="I158" s="2"/>
      <c r="J158" s="17"/>
      <c r="K158" s="17"/>
      <c r="L158" s="17"/>
      <c r="M158" s="17"/>
      <c r="N158" s="2"/>
      <c r="O158" s="17"/>
      <c r="P158" s="17"/>
      <c r="Q158" s="17"/>
      <c r="R158" s="17"/>
      <c r="S158" s="17"/>
      <c r="T158" s="40"/>
      <c r="V158" s="17"/>
      <c r="W158" s="38"/>
      <c r="X158" s="17"/>
      <c r="Y158" s="17"/>
      <c r="Z158" s="17"/>
      <c r="AA158" s="17"/>
    </row>
    <row r="159" spans="1:27" s="37" customFormat="1" ht="15.75" customHeight="1">
      <c r="A159" s="17"/>
      <c r="B159" s="17"/>
      <c r="C159" s="17"/>
      <c r="D159" s="17"/>
      <c r="E159" s="17"/>
      <c r="F159" s="17"/>
      <c r="G159" s="17"/>
      <c r="H159" s="17"/>
      <c r="I159" s="2"/>
      <c r="J159" s="17"/>
      <c r="K159" s="17"/>
      <c r="L159" s="17"/>
      <c r="M159" s="17"/>
      <c r="N159" s="2"/>
      <c r="O159" s="17"/>
      <c r="P159" s="17"/>
      <c r="Q159" s="17"/>
      <c r="R159" s="17"/>
      <c r="S159" s="17"/>
      <c r="T159" s="40"/>
      <c r="V159" s="17"/>
      <c r="W159" s="38"/>
      <c r="X159" s="17"/>
      <c r="Y159" s="17"/>
      <c r="Z159" s="17"/>
      <c r="AA159" s="17"/>
    </row>
    <row r="160" spans="1:27" s="37" customFormat="1" ht="15.75" customHeight="1">
      <c r="A160" s="17"/>
      <c r="B160" s="17"/>
      <c r="C160" s="17"/>
      <c r="D160" s="17"/>
      <c r="E160" s="17"/>
      <c r="F160" s="17"/>
      <c r="G160" s="17"/>
      <c r="H160" s="17"/>
      <c r="I160" s="2"/>
      <c r="J160" s="17"/>
      <c r="K160" s="17"/>
      <c r="L160" s="17"/>
      <c r="M160" s="17"/>
      <c r="N160" s="2"/>
      <c r="O160" s="17"/>
      <c r="P160" s="17"/>
      <c r="Q160" s="17"/>
      <c r="R160" s="17"/>
      <c r="S160" s="17"/>
      <c r="T160" s="40"/>
      <c r="V160" s="17"/>
      <c r="W160" s="38"/>
      <c r="X160" s="17"/>
      <c r="Y160" s="17"/>
      <c r="Z160" s="17"/>
      <c r="AA160" s="17"/>
    </row>
    <row r="161" spans="1:27" s="37" customFormat="1" ht="15.75" customHeight="1">
      <c r="A161" s="17"/>
      <c r="B161" s="17"/>
      <c r="C161" s="17"/>
      <c r="D161" s="17"/>
      <c r="E161" s="17"/>
      <c r="F161" s="17"/>
      <c r="G161" s="17"/>
      <c r="H161" s="17"/>
      <c r="I161" s="2"/>
      <c r="J161" s="17"/>
      <c r="K161" s="17"/>
      <c r="L161" s="17"/>
      <c r="M161" s="17"/>
      <c r="N161" s="2"/>
      <c r="O161" s="17"/>
      <c r="P161" s="17"/>
      <c r="Q161" s="17"/>
      <c r="R161" s="17"/>
      <c r="S161" s="17"/>
      <c r="T161" s="40"/>
      <c r="V161" s="17"/>
      <c r="W161" s="38"/>
      <c r="X161" s="17"/>
      <c r="Y161" s="17"/>
      <c r="Z161" s="17"/>
      <c r="AA161" s="17"/>
    </row>
    <row r="162" spans="1:27" s="37" customFormat="1" ht="15.75" customHeight="1">
      <c r="A162" s="17"/>
      <c r="B162" s="17"/>
      <c r="C162" s="17"/>
      <c r="D162" s="17"/>
      <c r="E162" s="17"/>
      <c r="F162" s="17"/>
      <c r="G162" s="17"/>
      <c r="H162" s="17"/>
      <c r="I162" s="2"/>
      <c r="J162" s="17"/>
      <c r="K162" s="17"/>
      <c r="L162" s="17"/>
      <c r="M162" s="17"/>
      <c r="N162" s="2"/>
      <c r="O162" s="17"/>
      <c r="P162" s="17"/>
      <c r="Q162" s="17"/>
      <c r="R162" s="17"/>
      <c r="S162" s="17"/>
      <c r="T162" s="40"/>
      <c r="V162" s="17"/>
      <c r="W162" s="38"/>
      <c r="X162" s="17"/>
      <c r="Y162" s="17"/>
      <c r="Z162" s="17"/>
      <c r="AA162" s="17"/>
    </row>
    <row r="163" spans="1:27" s="37" customFormat="1" ht="15.75" customHeight="1">
      <c r="A163" s="17"/>
      <c r="B163" s="17"/>
      <c r="C163" s="17"/>
      <c r="D163" s="17"/>
      <c r="E163" s="17"/>
      <c r="F163" s="17"/>
      <c r="G163" s="17"/>
      <c r="H163" s="17"/>
      <c r="I163" s="2"/>
      <c r="J163" s="17"/>
      <c r="K163" s="17"/>
      <c r="L163" s="17"/>
      <c r="M163" s="17"/>
      <c r="N163" s="2"/>
      <c r="O163" s="17"/>
      <c r="P163" s="17"/>
      <c r="Q163" s="17"/>
      <c r="R163" s="17"/>
      <c r="S163" s="17"/>
      <c r="T163" s="40"/>
      <c r="V163" s="17"/>
      <c r="W163" s="38"/>
      <c r="X163" s="17"/>
      <c r="Y163" s="17"/>
      <c r="Z163" s="17"/>
      <c r="AA163" s="17"/>
    </row>
    <row r="164" spans="1:27" s="37" customFormat="1" ht="15.75" customHeight="1">
      <c r="A164" s="17"/>
      <c r="B164" s="17"/>
      <c r="C164" s="17"/>
      <c r="D164" s="17"/>
      <c r="E164" s="17"/>
      <c r="F164" s="17"/>
      <c r="G164" s="17"/>
      <c r="H164" s="17"/>
      <c r="I164" s="2"/>
      <c r="J164" s="17"/>
      <c r="K164" s="17"/>
      <c r="L164" s="17"/>
      <c r="M164" s="17"/>
      <c r="N164" s="2"/>
      <c r="O164" s="17"/>
      <c r="P164" s="17"/>
      <c r="Q164" s="17"/>
      <c r="R164" s="17"/>
      <c r="S164" s="17"/>
      <c r="T164" s="40"/>
      <c r="V164" s="17"/>
      <c r="W164" s="38"/>
      <c r="X164" s="17"/>
      <c r="Y164" s="17"/>
      <c r="Z164" s="17"/>
      <c r="AA164" s="17"/>
    </row>
    <row r="165" spans="1:27" s="37" customFormat="1" ht="15.75" customHeight="1">
      <c r="A165" s="17"/>
      <c r="B165" s="17"/>
      <c r="C165" s="17"/>
      <c r="D165" s="17"/>
      <c r="E165" s="17"/>
      <c r="F165" s="17"/>
      <c r="G165" s="17"/>
      <c r="H165" s="17"/>
      <c r="I165" s="2"/>
      <c r="J165" s="17"/>
      <c r="K165" s="17"/>
      <c r="L165" s="17"/>
      <c r="M165" s="17"/>
      <c r="N165" s="2"/>
      <c r="O165" s="17"/>
      <c r="P165" s="17"/>
      <c r="Q165" s="17"/>
      <c r="R165" s="17"/>
      <c r="S165" s="17"/>
      <c r="T165" s="40"/>
      <c r="V165" s="17"/>
      <c r="W165" s="38"/>
      <c r="X165" s="17"/>
      <c r="Y165" s="17"/>
      <c r="Z165" s="17"/>
      <c r="AA165" s="17"/>
    </row>
    <row r="166" spans="1:27" s="37" customFormat="1" ht="15.75" customHeight="1">
      <c r="A166" s="17"/>
      <c r="B166" s="17"/>
      <c r="C166" s="17"/>
      <c r="D166" s="17"/>
      <c r="E166" s="17"/>
      <c r="F166" s="17"/>
      <c r="G166" s="17"/>
      <c r="H166" s="17"/>
      <c r="I166" s="2"/>
      <c r="J166" s="17"/>
      <c r="K166" s="17"/>
      <c r="L166" s="17"/>
      <c r="M166" s="17"/>
      <c r="N166" s="2"/>
      <c r="O166" s="17"/>
      <c r="P166" s="17"/>
      <c r="Q166" s="17"/>
      <c r="R166" s="17"/>
      <c r="S166" s="17"/>
      <c r="T166" s="40"/>
      <c r="V166" s="17"/>
      <c r="W166" s="38"/>
      <c r="X166" s="17"/>
      <c r="Y166" s="17"/>
      <c r="Z166" s="17"/>
      <c r="AA166" s="17"/>
    </row>
    <row r="167" spans="1:27" s="37" customFormat="1" ht="15.75" customHeight="1">
      <c r="A167" s="17"/>
      <c r="B167" s="17"/>
      <c r="C167" s="17"/>
      <c r="D167" s="17"/>
      <c r="E167" s="17"/>
      <c r="F167" s="17"/>
      <c r="G167" s="17"/>
      <c r="H167" s="17"/>
      <c r="I167" s="2"/>
      <c r="J167" s="17"/>
      <c r="K167" s="17"/>
      <c r="L167" s="17"/>
      <c r="M167" s="17"/>
      <c r="N167" s="2"/>
      <c r="O167" s="17"/>
      <c r="P167" s="17"/>
      <c r="Q167" s="17"/>
      <c r="R167" s="17"/>
      <c r="S167" s="17"/>
      <c r="T167" s="40"/>
      <c r="V167" s="17"/>
      <c r="W167" s="38"/>
      <c r="X167" s="17"/>
      <c r="Y167" s="17"/>
      <c r="Z167" s="17"/>
      <c r="AA167" s="17"/>
    </row>
    <row r="168" spans="1:27" s="37" customFormat="1" ht="15.75" customHeight="1">
      <c r="A168" s="17"/>
      <c r="B168" s="17"/>
      <c r="C168" s="17"/>
      <c r="D168" s="17"/>
      <c r="E168" s="17"/>
      <c r="F168" s="17"/>
      <c r="G168" s="17"/>
      <c r="H168" s="17"/>
      <c r="I168" s="2"/>
      <c r="J168" s="17"/>
      <c r="K168" s="17"/>
      <c r="L168" s="17"/>
      <c r="M168" s="17"/>
      <c r="N168" s="2"/>
      <c r="O168" s="17"/>
      <c r="P168" s="17"/>
      <c r="Q168" s="17"/>
      <c r="R168" s="17"/>
      <c r="S168" s="17"/>
      <c r="T168" s="40"/>
      <c r="V168" s="17"/>
      <c r="W168" s="38"/>
      <c r="X168" s="17"/>
      <c r="Y168" s="17"/>
      <c r="Z168" s="17"/>
      <c r="AA168" s="17"/>
    </row>
    <row r="169" spans="1:27" s="37" customFormat="1" ht="15.75" customHeight="1">
      <c r="A169" s="17"/>
      <c r="B169" s="17"/>
      <c r="C169" s="17"/>
      <c r="D169" s="17"/>
      <c r="E169" s="17"/>
      <c r="F169" s="17"/>
      <c r="G169" s="17"/>
      <c r="H169" s="17"/>
      <c r="I169" s="2"/>
      <c r="J169" s="17"/>
      <c r="K169" s="17"/>
      <c r="L169" s="17"/>
      <c r="M169" s="17"/>
      <c r="N169" s="2"/>
      <c r="O169" s="17"/>
      <c r="P169" s="17"/>
      <c r="Q169" s="17"/>
      <c r="R169" s="17"/>
      <c r="S169" s="17"/>
      <c r="T169" s="40"/>
      <c r="V169" s="17"/>
      <c r="W169" s="38"/>
      <c r="X169" s="17"/>
      <c r="Y169" s="17"/>
      <c r="Z169" s="17"/>
      <c r="AA169" s="17"/>
    </row>
    <row r="170" spans="1:27" s="37" customFormat="1" ht="15.75" customHeight="1">
      <c r="A170" s="17"/>
      <c r="B170" s="17"/>
      <c r="C170" s="17"/>
      <c r="D170" s="17"/>
      <c r="E170" s="17"/>
      <c r="F170" s="17"/>
      <c r="G170" s="17"/>
      <c r="H170" s="17"/>
      <c r="I170" s="2"/>
      <c r="J170" s="17"/>
      <c r="K170" s="17"/>
      <c r="L170" s="17"/>
      <c r="M170" s="17"/>
      <c r="N170" s="2"/>
      <c r="O170" s="17"/>
      <c r="P170" s="17"/>
      <c r="Q170" s="17"/>
      <c r="R170" s="17"/>
      <c r="S170" s="17"/>
      <c r="T170" s="40"/>
      <c r="V170" s="17"/>
      <c r="W170" s="38"/>
      <c r="X170" s="17"/>
      <c r="Y170" s="17"/>
      <c r="Z170" s="17"/>
      <c r="AA170" s="17"/>
    </row>
    <row r="171" spans="1:27" s="37" customFormat="1" ht="15.75" customHeight="1">
      <c r="A171" s="17"/>
      <c r="B171" s="17"/>
      <c r="C171" s="17"/>
      <c r="D171" s="17"/>
      <c r="E171" s="17"/>
      <c r="F171" s="17"/>
      <c r="G171" s="17"/>
      <c r="H171" s="17"/>
      <c r="I171" s="2"/>
      <c r="J171" s="17"/>
      <c r="K171" s="17"/>
      <c r="L171" s="17"/>
      <c r="M171" s="17"/>
      <c r="N171" s="2"/>
      <c r="O171" s="17"/>
      <c r="P171" s="17"/>
      <c r="Q171" s="17"/>
      <c r="R171" s="17"/>
      <c r="S171" s="17"/>
      <c r="T171" s="40"/>
      <c r="V171" s="17"/>
      <c r="W171" s="38"/>
      <c r="X171" s="17"/>
      <c r="Y171" s="17"/>
      <c r="Z171" s="17"/>
      <c r="AA171" s="17"/>
    </row>
    <row r="172" spans="1:27" s="37" customFormat="1" ht="15.75" customHeight="1">
      <c r="A172" s="17"/>
      <c r="B172" s="17"/>
      <c r="C172" s="17"/>
      <c r="D172" s="17"/>
      <c r="E172" s="17"/>
      <c r="F172" s="17"/>
      <c r="G172" s="17"/>
      <c r="H172" s="17"/>
      <c r="I172" s="2"/>
      <c r="J172" s="17"/>
      <c r="K172" s="17"/>
      <c r="L172" s="17"/>
      <c r="M172" s="17"/>
      <c r="N172" s="2"/>
      <c r="O172" s="17"/>
      <c r="P172" s="17"/>
      <c r="Q172" s="17"/>
      <c r="R172" s="17"/>
      <c r="S172" s="17"/>
      <c r="T172" s="40"/>
      <c r="V172" s="17"/>
      <c r="W172" s="38"/>
      <c r="X172" s="17"/>
      <c r="Y172" s="17"/>
      <c r="Z172" s="17"/>
      <c r="AA172" s="17"/>
    </row>
    <row r="173" spans="1:27" s="37" customFormat="1" ht="15.75" customHeight="1">
      <c r="A173" s="17"/>
      <c r="B173" s="17"/>
      <c r="C173" s="17"/>
      <c r="D173" s="17"/>
      <c r="E173" s="17"/>
      <c r="F173" s="17"/>
      <c r="G173" s="17"/>
      <c r="H173" s="17"/>
      <c r="I173" s="2"/>
      <c r="J173" s="17"/>
      <c r="K173" s="17"/>
      <c r="L173" s="17"/>
      <c r="M173" s="17"/>
      <c r="N173" s="2"/>
      <c r="O173" s="17"/>
      <c r="P173" s="17"/>
      <c r="Q173" s="17"/>
      <c r="R173" s="17"/>
      <c r="S173" s="17"/>
      <c r="T173" s="40"/>
      <c r="V173" s="17"/>
      <c r="W173" s="38"/>
      <c r="X173" s="17"/>
      <c r="Y173" s="17"/>
      <c r="Z173" s="17"/>
      <c r="AA173" s="17"/>
    </row>
    <row r="174" spans="1:27" s="37" customFormat="1" ht="15.75" customHeight="1">
      <c r="A174" s="17"/>
      <c r="B174" s="17"/>
      <c r="C174" s="17"/>
      <c r="D174" s="17"/>
      <c r="E174" s="17"/>
      <c r="F174" s="17"/>
      <c r="G174" s="17"/>
      <c r="H174" s="17"/>
      <c r="I174" s="2"/>
      <c r="J174" s="17"/>
      <c r="K174" s="17"/>
      <c r="L174" s="17"/>
      <c r="M174" s="17"/>
      <c r="N174" s="2"/>
      <c r="O174" s="17"/>
      <c r="P174" s="17"/>
      <c r="Q174" s="17"/>
      <c r="R174" s="17"/>
      <c r="S174" s="17"/>
      <c r="T174" s="40"/>
      <c r="V174" s="17"/>
      <c r="W174" s="38"/>
      <c r="X174" s="17"/>
      <c r="Y174" s="17"/>
      <c r="Z174" s="17"/>
      <c r="AA174" s="17"/>
    </row>
    <row r="175" spans="1:27" s="37" customFormat="1" ht="15.75" customHeight="1">
      <c r="A175" s="17"/>
      <c r="B175" s="17"/>
      <c r="C175" s="17"/>
      <c r="D175" s="17"/>
      <c r="E175" s="17"/>
      <c r="F175" s="17"/>
      <c r="G175" s="17"/>
      <c r="H175" s="17"/>
      <c r="I175" s="2"/>
      <c r="J175" s="17"/>
      <c r="K175" s="17"/>
      <c r="L175" s="17"/>
      <c r="M175" s="17"/>
      <c r="N175" s="2"/>
      <c r="O175" s="17"/>
      <c r="P175" s="17"/>
      <c r="Q175" s="17"/>
      <c r="R175" s="17"/>
      <c r="S175" s="17"/>
      <c r="T175" s="40"/>
      <c r="V175" s="17"/>
      <c r="W175" s="38"/>
      <c r="X175" s="17"/>
      <c r="Y175" s="17"/>
      <c r="Z175" s="17"/>
      <c r="AA175" s="17"/>
    </row>
  </sheetData>
  <sheetProtection selectLockedCells="1" selectUnlockedCells="1"/>
  <mergeCells count="49">
    <mergeCell ref="P49:Q49"/>
    <mergeCell ref="A58:E58"/>
    <mergeCell ref="A49:B49"/>
    <mergeCell ref="C39:H39"/>
    <mergeCell ref="B40:H40"/>
    <mergeCell ref="B41:H41"/>
    <mergeCell ref="B42:H42"/>
    <mergeCell ref="B43:H43"/>
    <mergeCell ref="B44:H44"/>
    <mergeCell ref="B33:H33"/>
    <mergeCell ref="C34:H34"/>
    <mergeCell ref="B35:H35"/>
    <mergeCell ref="C36:H36"/>
    <mergeCell ref="C37:H37"/>
    <mergeCell ref="B38:H38"/>
    <mergeCell ref="C26:H26"/>
    <mergeCell ref="C27:H27"/>
    <mergeCell ref="C28:H28"/>
    <mergeCell ref="C29:H29"/>
    <mergeCell ref="C30:H30"/>
    <mergeCell ref="C31:H31"/>
    <mergeCell ref="C20:H20"/>
    <mergeCell ref="B21:D21"/>
    <mergeCell ref="B22:H22"/>
    <mergeCell ref="B23:H23"/>
    <mergeCell ref="C24:H24"/>
    <mergeCell ref="C25:H25"/>
    <mergeCell ref="B13:H13"/>
    <mergeCell ref="B14:H14"/>
    <mergeCell ref="B15:D15"/>
    <mergeCell ref="B16:H16"/>
    <mergeCell ref="B17:H17"/>
    <mergeCell ref="B18:H18"/>
    <mergeCell ref="N10:O10"/>
    <mergeCell ref="P10:P11"/>
    <mergeCell ref="Q10:Q11"/>
    <mergeCell ref="R10:R11"/>
    <mergeCell ref="S10:S11"/>
    <mergeCell ref="B12:H12"/>
    <mergeCell ref="A5:S5"/>
    <mergeCell ref="A6:S6"/>
    <mergeCell ref="A7:S7"/>
    <mergeCell ref="A8:S8"/>
    <mergeCell ref="A10:A11"/>
    <mergeCell ref="B10:H11"/>
    <mergeCell ref="I10:I11"/>
    <mergeCell ref="J10:J11"/>
    <mergeCell ref="K10:K11"/>
    <mergeCell ref="L10:M10"/>
  </mergeCells>
  <printOptions horizontalCentered="1"/>
  <pageMargins left="0.23622047244094491" right="0.23622047244094491" top="0.74803149606299213" bottom="0.74803149606299213" header="0.31496062992125984" footer="0.31496062992125984"/>
  <pageSetup paperSize="9" scale="48" firstPageNumber="0"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BLANK BOQ</vt:lpstr>
      <vt:lpstr>'BLANK BOQ'!Excel_BuiltIn_Print_Titles_1</vt:lpstr>
      <vt:lpstr>'BLANK BOQ'!Excel_BuiltIn_Print_Titles_1_1</vt:lpstr>
      <vt:lpstr>'BLANK BOQ'!Print_Area</vt:lpstr>
      <vt:lpstr>'BLANK BOQ'!Print_Titles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dc:creator>
  <cp:keywords/>
  <dc:description/>
  <cp:lastModifiedBy>JO - Darwin E. De Leon</cp:lastModifiedBy>
  <cp:revision/>
  <cp:lastPrinted>2025-10-13T02:59:37Z</cp:lastPrinted>
  <dcterms:created xsi:type="dcterms:W3CDTF">2018-04-11T00:22:22Z</dcterms:created>
  <dcterms:modified xsi:type="dcterms:W3CDTF">2025-10-13T08:23:12Z</dcterms:modified>
  <cp:category/>
  <cp:contentStatus/>
</cp:coreProperties>
</file>